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/>
  <mc:AlternateContent xmlns:mc="http://schemas.openxmlformats.org/markup-compatibility/2006">
    <mc:Choice Requires="x15">
      <x15ac:absPath xmlns:x15ac="http://schemas.microsoft.com/office/spreadsheetml/2010/11/ac" url="/Users/rider/Library/CloudStorage/GoogleDrive-steven@tenfoldwealth.au/Shared drives/TENfold Wealth Group/Public Practice/12.0 Documents to Send to Clients /"/>
    </mc:Choice>
  </mc:AlternateContent>
  <xr:revisionPtr revIDLastSave="0" documentId="8_{C08BA370-C987-D74C-AD71-9E6D2E9B8AEE}" xr6:coauthVersionLast="38" xr6:coauthVersionMax="38" xr10:uidLastSave="{00000000-0000-0000-0000-000000000000}"/>
  <bookViews>
    <workbookView xWindow="13400" yWindow="880" windowWidth="31780" windowHeight="21200" tabRatio="500" xr2:uid="{00000000-000D-0000-FFFF-FFFF00000000}"/>
  </bookViews>
  <sheets>
    <sheet name="Instructions" sheetId="1" r:id="rId1"/>
    <sheet name="Property Details" sheetId="2" r:id="rId2"/>
    <sheet name="Daily Log" sheetId="3" r:id="rId3"/>
    <sheet name="Income Log" sheetId="4" r:id="rId4"/>
    <sheet name="Expense Log" sheetId="5" r:id="rId5"/>
    <sheet name="Apportionment Calc" sheetId="6" r:id="rId6"/>
    <sheet name="Risk Assessment" sheetId="7" r:id="rId7"/>
    <sheet name="Tax Summary" sheetId="8" r:id="rId8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7" i="8" l="1"/>
  <c r="C7" i="8"/>
  <c r="C6" i="8"/>
  <c r="D25" i="7"/>
  <c r="D24" i="7"/>
  <c r="D26" i="7" s="1"/>
  <c r="D27" i="7" s="1"/>
  <c r="C30" i="6"/>
  <c r="C14" i="8" s="1"/>
  <c r="C27" i="6"/>
  <c r="C11" i="8" s="1"/>
  <c r="C26" i="6"/>
  <c r="C21" i="6"/>
  <c r="C10" i="6"/>
  <c r="C9" i="6"/>
  <c r="C8" i="6"/>
  <c r="C7" i="6"/>
  <c r="C25" i="8" s="1"/>
  <c r="C6" i="6"/>
  <c r="C24" i="8" s="1"/>
  <c r="C5" i="6"/>
  <c r="C14" i="6" s="1"/>
  <c r="G209" i="5"/>
  <c r="G208" i="5"/>
  <c r="G207" i="5"/>
  <c r="G204" i="5"/>
  <c r="I204" i="4"/>
  <c r="H204" i="4"/>
  <c r="J203" i="4"/>
  <c r="G203" i="4"/>
  <c r="J202" i="4"/>
  <c r="G202" i="4"/>
  <c r="J201" i="4"/>
  <c r="G201" i="4"/>
  <c r="J200" i="4"/>
  <c r="G200" i="4"/>
  <c r="J199" i="4"/>
  <c r="G199" i="4"/>
  <c r="J198" i="4"/>
  <c r="G198" i="4"/>
  <c r="J197" i="4"/>
  <c r="G197" i="4"/>
  <c r="J196" i="4"/>
  <c r="G196" i="4"/>
  <c r="J195" i="4"/>
  <c r="G195" i="4"/>
  <c r="J194" i="4"/>
  <c r="G194" i="4"/>
  <c r="J193" i="4"/>
  <c r="G193" i="4"/>
  <c r="J192" i="4"/>
  <c r="G192" i="4"/>
  <c r="J191" i="4"/>
  <c r="G191" i="4"/>
  <c r="J190" i="4"/>
  <c r="G190" i="4"/>
  <c r="J189" i="4"/>
  <c r="G189" i="4"/>
  <c r="J188" i="4"/>
  <c r="G188" i="4"/>
  <c r="J187" i="4"/>
  <c r="G187" i="4"/>
  <c r="J186" i="4"/>
  <c r="G186" i="4"/>
  <c r="J185" i="4"/>
  <c r="G185" i="4"/>
  <c r="J184" i="4"/>
  <c r="G184" i="4"/>
  <c r="J183" i="4"/>
  <c r="G183" i="4"/>
  <c r="J182" i="4"/>
  <c r="G182" i="4"/>
  <c r="J181" i="4"/>
  <c r="G181" i="4"/>
  <c r="J180" i="4"/>
  <c r="G180" i="4"/>
  <c r="J179" i="4"/>
  <c r="G179" i="4"/>
  <c r="J178" i="4"/>
  <c r="G178" i="4"/>
  <c r="J177" i="4"/>
  <c r="G177" i="4"/>
  <c r="J176" i="4"/>
  <c r="G176" i="4"/>
  <c r="J175" i="4"/>
  <c r="G175" i="4"/>
  <c r="J174" i="4"/>
  <c r="G174" i="4"/>
  <c r="J173" i="4"/>
  <c r="G173" i="4"/>
  <c r="J172" i="4"/>
  <c r="G172" i="4"/>
  <c r="J171" i="4"/>
  <c r="G171" i="4"/>
  <c r="J170" i="4"/>
  <c r="G170" i="4"/>
  <c r="J169" i="4"/>
  <c r="G169" i="4"/>
  <c r="J168" i="4"/>
  <c r="G168" i="4"/>
  <c r="J167" i="4"/>
  <c r="G167" i="4"/>
  <c r="J166" i="4"/>
  <c r="G166" i="4"/>
  <c r="J165" i="4"/>
  <c r="G165" i="4"/>
  <c r="J164" i="4"/>
  <c r="G164" i="4"/>
  <c r="J163" i="4"/>
  <c r="G163" i="4"/>
  <c r="J162" i="4"/>
  <c r="G162" i="4"/>
  <c r="J161" i="4"/>
  <c r="G161" i="4"/>
  <c r="J160" i="4"/>
  <c r="G160" i="4"/>
  <c r="J159" i="4"/>
  <c r="G159" i="4"/>
  <c r="J158" i="4"/>
  <c r="G158" i="4"/>
  <c r="J157" i="4"/>
  <c r="G157" i="4"/>
  <c r="J156" i="4"/>
  <c r="G156" i="4"/>
  <c r="J155" i="4"/>
  <c r="G155" i="4"/>
  <c r="J154" i="4"/>
  <c r="G154" i="4"/>
  <c r="J153" i="4"/>
  <c r="G153" i="4"/>
  <c r="J152" i="4"/>
  <c r="G152" i="4"/>
  <c r="J151" i="4"/>
  <c r="G151" i="4"/>
  <c r="J150" i="4"/>
  <c r="G150" i="4"/>
  <c r="J149" i="4"/>
  <c r="G149" i="4"/>
  <c r="J148" i="4"/>
  <c r="G148" i="4"/>
  <c r="J147" i="4"/>
  <c r="G147" i="4"/>
  <c r="J146" i="4"/>
  <c r="G146" i="4"/>
  <c r="J145" i="4"/>
  <c r="G145" i="4"/>
  <c r="J144" i="4"/>
  <c r="G144" i="4"/>
  <c r="J143" i="4"/>
  <c r="G143" i="4"/>
  <c r="J142" i="4"/>
  <c r="G142" i="4"/>
  <c r="J141" i="4"/>
  <c r="G141" i="4"/>
  <c r="J140" i="4"/>
  <c r="G140" i="4"/>
  <c r="J139" i="4"/>
  <c r="G139" i="4"/>
  <c r="J138" i="4"/>
  <c r="G138" i="4"/>
  <c r="J137" i="4"/>
  <c r="G137" i="4"/>
  <c r="J136" i="4"/>
  <c r="G136" i="4"/>
  <c r="J135" i="4"/>
  <c r="G135" i="4"/>
  <c r="J134" i="4"/>
  <c r="G134" i="4"/>
  <c r="J133" i="4"/>
  <c r="G133" i="4"/>
  <c r="J132" i="4"/>
  <c r="G132" i="4"/>
  <c r="J131" i="4"/>
  <c r="G131" i="4"/>
  <c r="J130" i="4"/>
  <c r="G130" i="4"/>
  <c r="J129" i="4"/>
  <c r="G129" i="4"/>
  <c r="J128" i="4"/>
  <c r="G128" i="4"/>
  <c r="J127" i="4"/>
  <c r="G127" i="4"/>
  <c r="J126" i="4"/>
  <c r="G126" i="4"/>
  <c r="J125" i="4"/>
  <c r="G125" i="4"/>
  <c r="J124" i="4"/>
  <c r="G124" i="4"/>
  <c r="J123" i="4"/>
  <c r="G123" i="4"/>
  <c r="J122" i="4"/>
  <c r="G122" i="4"/>
  <c r="J121" i="4"/>
  <c r="G121" i="4"/>
  <c r="J120" i="4"/>
  <c r="G120" i="4"/>
  <c r="J119" i="4"/>
  <c r="G119" i="4"/>
  <c r="J118" i="4"/>
  <c r="G118" i="4"/>
  <c r="J117" i="4"/>
  <c r="G117" i="4"/>
  <c r="J116" i="4"/>
  <c r="G116" i="4"/>
  <c r="J115" i="4"/>
  <c r="G115" i="4"/>
  <c r="J114" i="4"/>
  <c r="G114" i="4"/>
  <c r="J113" i="4"/>
  <c r="G113" i="4"/>
  <c r="J112" i="4"/>
  <c r="G112" i="4"/>
  <c r="J111" i="4"/>
  <c r="G111" i="4"/>
  <c r="J110" i="4"/>
  <c r="G110" i="4"/>
  <c r="J109" i="4"/>
  <c r="G109" i="4"/>
  <c r="J108" i="4"/>
  <c r="G108" i="4"/>
  <c r="J107" i="4"/>
  <c r="G107" i="4"/>
  <c r="J106" i="4"/>
  <c r="G106" i="4"/>
  <c r="J105" i="4"/>
  <c r="G105" i="4"/>
  <c r="J104" i="4"/>
  <c r="G104" i="4"/>
  <c r="J103" i="4"/>
  <c r="G103" i="4"/>
  <c r="J102" i="4"/>
  <c r="G102" i="4"/>
  <c r="J101" i="4"/>
  <c r="G101" i="4"/>
  <c r="J100" i="4"/>
  <c r="G100" i="4"/>
  <c r="J99" i="4"/>
  <c r="G99" i="4"/>
  <c r="J98" i="4"/>
  <c r="G98" i="4"/>
  <c r="J97" i="4"/>
  <c r="G97" i="4"/>
  <c r="J96" i="4"/>
  <c r="G96" i="4"/>
  <c r="J95" i="4"/>
  <c r="G95" i="4"/>
  <c r="J94" i="4"/>
  <c r="G94" i="4"/>
  <c r="J93" i="4"/>
  <c r="G93" i="4"/>
  <c r="J92" i="4"/>
  <c r="G92" i="4"/>
  <c r="J91" i="4"/>
  <c r="G91" i="4"/>
  <c r="J90" i="4"/>
  <c r="G90" i="4"/>
  <c r="J89" i="4"/>
  <c r="G89" i="4"/>
  <c r="J88" i="4"/>
  <c r="G88" i="4"/>
  <c r="J87" i="4"/>
  <c r="G87" i="4"/>
  <c r="J86" i="4"/>
  <c r="G86" i="4"/>
  <c r="J85" i="4"/>
  <c r="G85" i="4"/>
  <c r="J84" i="4"/>
  <c r="G84" i="4"/>
  <c r="J83" i="4"/>
  <c r="G83" i="4"/>
  <c r="J82" i="4"/>
  <c r="G82" i="4"/>
  <c r="J81" i="4"/>
  <c r="G81" i="4"/>
  <c r="J80" i="4"/>
  <c r="G80" i="4"/>
  <c r="J79" i="4"/>
  <c r="G79" i="4"/>
  <c r="J78" i="4"/>
  <c r="G78" i="4"/>
  <c r="J77" i="4"/>
  <c r="G77" i="4"/>
  <c r="J76" i="4"/>
  <c r="G76" i="4"/>
  <c r="J75" i="4"/>
  <c r="G75" i="4"/>
  <c r="J74" i="4"/>
  <c r="G74" i="4"/>
  <c r="J73" i="4"/>
  <c r="G73" i="4"/>
  <c r="J72" i="4"/>
  <c r="G72" i="4"/>
  <c r="J71" i="4"/>
  <c r="G71" i="4"/>
  <c r="J70" i="4"/>
  <c r="G70" i="4"/>
  <c r="J69" i="4"/>
  <c r="G69" i="4"/>
  <c r="J68" i="4"/>
  <c r="G68" i="4"/>
  <c r="J67" i="4"/>
  <c r="G67" i="4"/>
  <c r="J66" i="4"/>
  <c r="G66" i="4"/>
  <c r="J65" i="4"/>
  <c r="G65" i="4"/>
  <c r="J64" i="4"/>
  <c r="G64" i="4"/>
  <c r="J63" i="4"/>
  <c r="G63" i="4"/>
  <c r="J62" i="4"/>
  <c r="G62" i="4"/>
  <c r="J61" i="4"/>
  <c r="G61" i="4"/>
  <c r="J60" i="4"/>
  <c r="G60" i="4"/>
  <c r="J59" i="4"/>
  <c r="G59" i="4"/>
  <c r="J58" i="4"/>
  <c r="G58" i="4"/>
  <c r="J57" i="4"/>
  <c r="G57" i="4"/>
  <c r="J56" i="4"/>
  <c r="G56" i="4"/>
  <c r="J55" i="4"/>
  <c r="G55" i="4"/>
  <c r="J54" i="4"/>
  <c r="G54" i="4"/>
  <c r="J53" i="4"/>
  <c r="G53" i="4"/>
  <c r="J52" i="4"/>
  <c r="G52" i="4"/>
  <c r="J51" i="4"/>
  <c r="G51" i="4"/>
  <c r="J50" i="4"/>
  <c r="G50" i="4"/>
  <c r="J49" i="4"/>
  <c r="G49" i="4"/>
  <c r="J48" i="4"/>
  <c r="G48" i="4"/>
  <c r="J47" i="4"/>
  <c r="G47" i="4"/>
  <c r="J46" i="4"/>
  <c r="G46" i="4"/>
  <c r="J45" i="4"/>
  <c r="G45" i="4"/>
  <c r="J44" i="4"/>
  <c r="G44" i="4"/>
  <c r="J43" i="4"/>
  <c r="G43" i="4"/>
  <c r="J42" i="4"/>
  <c r="G42" i="4"/>
  <c r="J41" i="4"/>
  <c r="G41" i="4"/>
  <c r="J40" i="4"/>
  <c r="G40" i="4"/>
  <c r="J39" i="4"/>
  <c r="G39" i="4"/>
  <c r="J38" i="4"/>
  <c r="G38" i="4"/>
  <c r="J37" i="4"/>
  <c r="G37" i="4"/>
  <c r="J36" i="4"/>
  <c r="G36" i="4"/>
  <c r="J35" i="4"/>
  <c r="G35" i="4"/>
  <c r="J34" i="4"/>
  <c r="G34" i="4"/>
  <c r="J33" i="4"/>
  <c r="G33" i="4"/>
  <c r="J32" i="4"/>
  <c r="G32" i="4"/>
  <c r="J31" i="4"/>
  <c r="G31" i="4"/>
  <c r="J30" i="4"/>
  <c r="G30" i="4"/>
  <c r="J29" i="4"/>
  <c r="G29" i="4"/>
  <c r="J28" i="4"/>
  <c r="G28" i="4"/>
  <c r="J27" i="4"/>
  <c r="G27" i="4"/>
  <c r="J26" i="4"/>
  <c r="G26" i="4"/>
  <c r="J25" i="4"/>
  <c r="G25" i="4"/>
  <c r="J24" i="4"/>
  <c r="G24" i="4"/>
  <c r="J23" i="4"/>
  <c r="G23" i="4"/>
  <c r="J22" i="4"/>
  <c r="G22" i="4"/>
  <c r="J21" i="4"/>
  <c r="G21" i="4"/>
  <c r="J20" i="4"/>
  <c r="G20" i="4"/>
  <c r="J19" i="4"/>
  <c r="G19" i="4"/>
  <c r="J18" i="4"/>
  <c r="G18" i="4"/>
  <c r="J17" i="4"/>
  <c r="G17" i="4"/>
  <c r="J16" i="4"/>
  <c r="G16" i="4"/>
  <c r="J15" i="4"/>
  <c r="G15" i="4"/>
  <c r="J14" i="4"/>
  <c r="G14" i="4"/>
  <c r="J13" i="4"/>
  <c r="G13" i="4"/>
  <c r="J12" i="4"/>
  <c r="G12" i="4"/>
  <c r="J11" i="4"/>
  <c r="G11" i="4"/>
  <c r="J10" i="4"/>
  <c r="G10" i="4"/>
  <c r="J9" i="4"/>
  <c r="G9" i="4"/>
  <c r="J8" i="4"/>
  <c r="G8" i="4"/>
  <c r="J7" i="4"/>
  <c r="G7" i="4"/>
  <c r="J6" i="4"/>
  <c r="G6" i="4"/>
  <c r="J5" i="4"/>
  <c r="G5" i="4"/>
  <c r="J4" i="4"/>
  <c r="C23" i="6" s="1"/>
  <c r="G4" i="4"/>
  <c r="G204" i="4" s="1"/>
  <c r="G370" i="3"/>
  <c r="F370" i="3"/>
  <c r="D369" i="3"/>
  <c r="C369" i="3"/>
  <c r="D368" i="3"/>
  <c r="C368" i="3"/>
  <c r="D367" i="3"/>
  <c r="C367" i="3"/>
  <c r="D366" i="3"/>
  <c r="C366" i="3"/>
  <c r="D365" i="3"/>
  <c r="C365" i="3"/>
  <c r="D364" i="3"/>
  <c r="C364" i="3"/>
  <c r="D363" i="3"/>
  <c r="C363" i="3"/>
  <c r="D362" i="3"/>
  <c r="C362" i="3"/>
  <c r="D361" i="3"/>
  <c r="C361" i="3"/>
  <c r="D360" i="3"/>
  <c r="C360" i="3"/>
  <c r="D359" i="3"/>
  <c r="C359" i="3"/>
  <c r="D358" i="3"/>
  <c r="C358" i="3"/>
  <c r="D357" i="3"/>
  <c r="C357" i="3"/>
  <c r="D356" i="3"/>
  <c r="C356" i="3"/>
  <c r="D355" i="3"/>
  <c r="C355" i="3"/>
  <c r="D354" i="3"/>
  <c r="C354" i="3"/>
  <c r="D353" i="3"/>
  <c r="C353" i="3"/>
  <c r="D352" i="3"/>
  <c r="C352" i="3"/>
  <c r="D351" i="3"/>
  <c r="C351" i="3"/>
  <c r="D350" i="3"/>
  <c r="C350" i="3"/>
  <c r="D349" i="3"/>
  <c r="C349" i="3"/>
  <c r="D348" i="3"/>
  <c r="C348" i="3"/>
  <c r="D347" i="3"/>
  <c r="C347" i="3"/>
  <c r="D346" i="3"/>
  <c r="C346" i="3"/>
  <c r="D345" i="3"/>
  <c r="C345" i="3"/>
  <c r="D344" i="3"/>
  <c r="C344" i="3"/>
  <c r="D343" i="3"/>
  <c r="C343" i="3"/>
  <c r="D342" i="3"/>
  <c r="C342" i="3"/>
  <c r="D341" i="3"/>
  <c r="C341" i="3"/>
  <c r="D340" i="3"/>
  <c r="C340" i="3"/>
  <c r="D339" i="3"/>
  <c r="C339" i="3"/>
  <c r="D338" i="3"/>
  <c r="C338" i="3"/>
  <c r="D337" i="3"/>
  <c r="C337" i="3"/>
  <c r="D336" i="3"/>
  <c r="C336" i="3"/>
  <c r="D335" i="3"/>
  <c r="C335" i="3"/>
  <c r="D334" i="3"/>
  <c r="C334" i="3"/>
  <c r="D333" i="3"/>
  <c r="C333" i="3"/>
  <c r="D332" i="3"/>
  <c r="C332" i="3"/>
  <c r="D331" i="3"/>
  <c r="C331" i="3"/>
  <c r="D330" i="3"/>
  <c r="C330" i="3"/>
  <c r="D329" i="3"/>
  <c r="C329" i="3"/>
  <c r="D328" i="3"/>
  <c r="C328" i="3"/>
  <c r="D327" i="3"/>
  <c r="C327" i="3"/>
  <c r="D326" i="3"/>
  <c r="C326" i="3"/>
  <c r="D325" i="3"/>
  <c r="C325" i="3"/>
  <c r="D324" i="3"/>
  <c r="C324" i="3"/>
  <c r="D323" i="3"/>
  <c r="C323" i="3"/>
  <c r="D322" i="3"/>
  <c r="C322" i="3"/>
  <c r="D321" i="3"/>
  <c r="C321" i="3"/>
  <c r="D320" i="3"/>
  <c r="C320" i="3"/>
  <c r="D319" i="3"/>
  <c r="C319" i="3"/>
  <c r="D318" i="3"/>
  <c r="C318" i="3"/>
  <c r="D317" i="3"/>
  <c r="C317" i="3"/>
  <c r="D316" i="3"/>
  <c r="C316" i="3"/>
  <c r="D315" i="3"/>
  <c r="C315" i="3"/>
  <c r="D314" i="3"/>
  <c r="C314" i="3"/>
  <c r="D313" i="3"/>
  <c r="C313" i="3"/>
  <c r="D312" i="3"/>
  <c r="C312" i="3"/>
  <c r="D311" i="3"/>
  <c r="C311" i="3"/>
  <c r="D310" i="3"/>
  <c r="C310" i="3"/>
  <c r="D309" i="3"/>
  <c r="C309" i="3"/>
  <c r="D308" i="3"/>
  <c r="C308" i="3"/>
  <c r="D307" i="3"/>
  <c r="C307" i="3"/>
  <c r="D306" i="3"/>
  <c r="C306" i="3"/>
  <c r="D305" i="3"/>
  <c r="C305" i="3"/>
  <c r="D304" i="3"/>
  <c r="C304" i="3"/>
  <c r="D303" i="3"/>
  <c r="C303" i="3"/>
  <c r="D302" i="3"/>
  <c r="C302" i="3"/>
  <c r="D301" i="3"/>
  <c r="C301" i="3"/>
  <c r="D300" i="3"/>
  <c r="C300" i="3"/>
  <c r="D299" i="3"/>
  <c r="C299" i="3"/>
  <c r="D298" i="3"/>
  <c r="C298" i="3"/>
  <c r="D297" i="3"/>
  <c r="C297" i="3"/>
  <c r="D296" i="3"/>
  <c r="C296" i="3"/>
  <c r="D295" i="3"/>
  <c r="C295" i="3"/>
  <c r="D294" i="3"/>
  <c r="C294" i="3"/>
  <c r="D293" i="3"/>
  <c r="C293" i="3"/>
  <c r="D292" i="3"/>
  <c r="C292" i="3"/>
  <c r="D291" i="3"/>
  <c r="C291" i="3"/>
  <c r="D290" i="3"/>
  <c r="C290" i="3"/>
  <c r="D289" i="3"/>
  <c r="C289" i="3"/>
  <c r="D288" i="3"/>
  <c r="C288" i="3"/>
  <c r="D287" i="3"/>
  <c r="C287" i="3"/>
  <c r="D286" i="3"/>
  <c r="C286" i="3"/>
  <c r="D285" i="3"/>
  <c r="C285" i="3"/>
  <c r="D284" i="3"/>
  <c r="C284" i="3"/>
  <c r="D283" i="3"/>
  <c r="C283" i="3"/>
  <c r="D282" i="3"/>
  <c r="C282" i="3"/>
  <c r="D281" i="3"/>
  <c r="C281" i="3"/>
  <c r="D280" i="3"/>
  <c r="C280" i="3"/>
  <c r="D279" i="3"/>
  <c r="C279" i="3"/>
  <c r="D278" i="3"/>
  <c r="C278" i="3"/>
  <c r="D277" i="3"/>
  <c r="C277" i="3"/>
  <c r="D276" i="3"/>
  <c r="C276" i="3"/>
  <c r="D275" i="3"/>
  <c r="C275" i="3"/>
  <c r="D274" i="3"/>
  <c r="C274" i="3"/>
  <c r="D273" i="3"/>
  <c r="C273" i="3"/>
  <c r="D272" i="3"/>
  <c r="C272" i="3"/>
  <c r="D271" i="3"/>
  <c r="C271" i="3"/>
  <c r="D270" i="3"/>
  <c r="C270" i="3"/>
  <c r="D269" i="3"/>
  <c r="C269" i="3"/>
  <c r="D268" i="3"/>
  <c r="C268" i="3"/>
  <c r="D267" i="3"/>
  <c r="C267" i="3"/>
  <c r="D266" i="3"/>
  <c r="C266" i="3"/>
  <c r="D265" i="3"/>
  <c r="C265" i="3"/>
  <c r="D264" i="3"/>
  <c r="C264" i="3"/>
  <c r="D263" i="3"/>
  <c r="C263" i="3"/>
  <c r="D262" i="3"/>
  <c r="C262" i="3"/>
  <c r="D261" i="3"/>
  <c r="C261" i="3"/>
  <c r="D260" i="3"/>
  <c r="C260" i="3"/>
  <c r="D259" i="3"/>
  <c r="C259" i="3"/>
  <c r="D258" i="3"/>
  <c r="C258" i="3"/>
  <c r="D257" i="3"/>
  <c r="C257" i="3"/>
  <c r="D256" i="3"/>
  <c r="C256" i="3"/>
  <c r="D255" i="3"/>
  <c r="C255" i="3"/>
  <c r="D254" i="3"/>
  <c r="C254" i="3"/>
  <c r="D253" i="3"/>
  <c r="C253" i="3"/>
  <c r="D252" i="3"/>
  <c r="C252" i="3"/>
  <c r="D251" i="3"/>
  <c r="C251" i="3"/>
  <c r="D250" i="3"/>
  <c r="C250" i="3"/>
  <c r="D249" i="3"/>
  <c r="C249" i="3"/>
  <c r="D248" i="3"/>
  <c r="C248" i="3"/>
  <c r="D247" i="3"/>
  <c r="C247" i="3"/>
  <c r="D246" i="3"/>
  <c r="C246" i="3"/>
  <c r="D245" i="3"/>
  <c r="C245" i="3"/>
  <c r="D244" i="3"/>
  <c r="C244" i="3"/>
  <c r="D243" i="3"/>
  <c r="C243" i="3"/>
  <c r="D242" i="3"/>
  <c r="C242" i="3"/>
  <c r="D241" i="3"/>
  <c r="C241" i="3"/>
  <c r="D240" i="3"/>
  <c r="C240" i="3"/>
  <c r="D239" i="3"/>
  <c r="C239" i="3"/>
  <c r="D238" i="3"/>
  <c r="C238" i="3"/>
  <c r="D237" i="3"/>
  <c r="C237" i="3"/>
  <c r="D236" i="3"/>
  <c r="C236" i="3"/>
  <c r="D235" i="3"/>
  <c r="C235" i="3"/>
  <c r="D234" i="3"/>
  <c r="C234" i="3"/>
  <c r="D233" i="3"/>
  <c r="C233" i="3"/>
  <c r="D232" i="3"/>
  <c r="C232" i="3"/>
  <c r="D231" i="3"/>
  <c r="C231" i="3"/>
  <c r="D230" i="3"/>
  <c r="C230" i="3"/>
  <c r="D229" i="3"/>
  <c r="C229" i="3"/>
  <c r="D228" i="3"/>
  <c r="C228" i="3"/>
  <c r="D227" i="3"/>
  <c r="C227" i="3"/>
  <c r="D226" i="3"/>
  <c r="C226" i="3"/>
  <c r="D225" i="3"/>
  <c r="C225" i="3"/>
  <c r="D224" i="3"/>
  <c r="C224" i="3"/>
  <c r="D223" i="3"/>
  <c r="C223" i="3"/>
  <c r="D222" i="3"/>
  <c r="C222" i="3"/>
  <c r="D221" i="3"/>
  <c r="C221" i="3"/>
  <c r="D220" i="3"/>
  <c r="C220" i="3"/>
  <c r="D219" i="3"/>
  <c r="C219" i="3"/>
  <c r="D218" i="3"/>
  <c r="C218" i="3"/>
  <c r="D217" i="3"/>
  <c r="C217" i="3"/>
  <c r="D216" i="3"/>
  <c r="C216" i="3"/>
  <c r="D215" i="3"/>
  <c r="C215" i="3"/>
  <c r="D214" i="3"/>
  <c r="C214" i="3"/>
  <c r="D213" i="3"/>
  <c r="C213" i="3"/>
  <c r="D212" i="3"/>
  <c r="C212" i="3"/>
  <c r="D211" i="3"/>
  <c r="C211" i="3"/>
  <c r="D210" i="3"/>
  <c r="C210" i="3"/>
  <c r="D209" i="3"/>
  <c r="C209" i="3"/>
  <c r="D208" i="3"/>
  <c r="C208" i="3"/>
  <c r="D207" i="3"/>
  <c r="C207" i="3"/>
  <c r="D206" i="3"/>
  <c r="C206" i="3"/>
  <c r="D205" i="3"/>
  <c r="C205" i="3"/>
  <c r="D204" i="3"/>
  <c r="C204" i="3"/>
  <c r="D203" i="3"/>
  <c r="C203" i="3"/>
  <c r="D202" i="3"/>
  <c r="C202" i="3"/>
  <c r="D201" i="3"/>
  <c r="C201" i="3"/>
  <c r="D200" i="3"/>
  <c r="C200" i="3"/>
  <c r="D199" i="3"/>
  <c r="C199" i="3"/>
  <c r="D198" i="3"/>
  <c r="C198" i="3"/>
  <c r="D197" i="3"/>
  <c r="C197" i="3"/>
  <c r="D196" i="3"/>
  <c r="C196" i="3"/>
  <c r="D195" i="3"/>
  <c r="C195" i="3"/>
  <c r="D194" i="3"/>
  <c r="C194" i="3"/>
  <c r="D193" i="3"/>
  <c r="C193" i="3"/>
  <c r="D192" i="3"/>
  <c r="C192" i="3"/>
  <c r="D191" i="3"/>
  <c r="C191" i="3"/>
  <c r="D190" i="3"/>
  <c r="C190" i="3"/>
  <c r="D189" i="3"/>
  <c r="C189" i="3"/>
  <c r="D188" i="3"/>
  <c r="C188" i="3"/>
  <c r="D187" i="3"/>
  <c r="C187" i="3"/>
  <c r="D186" i="3"/>
  <c r="C186" i="3"/>
  <c r="D185" i="3"/>
  <c r="C185" i="3"/>
  <c r="D184" i="3"/>
  <c r="C184" i="3"/>
  <c r="D183" i="3"/>
  <c r="C183" i="3"/>
  <c r="D182" i="3"/>
  <c r="C182" i="3"/>
  <c r="D181" i="3"/>
  <c r="C181" i="3"/>
  <c r="D180" i="3"/>
  <c r="C180" i="3"/>
  <c r="D179" i="3"/>
  <c r="C179" i="3"/>
  <c r="D178" i="3"/>
  <c r="C178" i="3"/>
  <c r="D177" i="3"/>
  <c r="C177" i="3"/>
  <c r="D176" i="3"/>
  <c r="C176" i="3"/>
  <c r="D175" i="3"/>
  <c r="C175" i="3"/>
  <c r="D174" i="3"/>
  <c r="C174" i="3"/>
  <c r="D173" i="3"/>
  <c r="C173" i="3"/>
  <c r="D172" i="3"/>
  <c r="C172" i="3"/>
  <c r="D171" i="3"/>
  <c r="C171" i="3"/>
  <c r="D170" i="3"/>
  <c r="C170" i="3"/>
  <c r="D169" i="3"/>
  <c r="C169" i="3"/>
  <c r="D168" i="3"/>
  <c r="C168" i="3"/>
  <c r="D167" i="3"/>
  <c r="C167" i="3"/>
  <c r="D166" i="3"/>
  <c r="C166" i="3"/>
  <c r="D165" i="3"/>
  <c r="C165" i="3"/>
  <c r="D164" i="3"/>
  <c r="C164" i="3"/>
  <c r="D163" i="3"/>
  <c r="C163" i="3"/>
  <c r="D162" i="3"/>
  <c r="C162" i="3"/>
  <c r="D161" i="3"/>
  <c r="C161" i="3"/>
  <c r="D160" i="3"/>
  <c r="C160" i="3"/>
  <c r="D159" i="3"/>
  <c r="C159" i="3"/>
  <c r="D158" i="3"/>
  <c r="C158" i="3"/>
  <c r="D157" i="3"/>
  <c r="C157" i="3"/>
  <c r="D156" i="3"/>
  <c r="C156" i="3"/>
  <c r="D155" i="3"/>
  <c r="C155" i="3"/>
  <c r="D154" i="3"/>
  <c r="C154" i="3"/>
  <c r="D153" i="3"/>
  <c r="C153" i="3"/>
  <c r="D152" i="3"/>
  <c r="C152" i="3"/>
  <c r="D151" i="3"/>
  <c r="C151" i="3"/>
  <c r="D150" i="3"/>
  <c r="C150" i="3"/>
  <c r="D149" i="3"/>
  <c r="C149" i="3"/>
  <c r="D148" i="3"/>
  <c r="C148" i="3"/>
  <c r="D147" i="3"/>
  <c r="C147" i="3"/>
  <c r="D146" i="3"/>
  <c r="C146" i="3"/>
  <c r="D145" i="3"/>
  <c r="C145" i="3"/>
  <c r="D144" i="3"/>
  <c r="C144" i="3"/>
  <c r="D143" i="3"/>
  <c r="C143" i="3"/>
  <c r="D142" i="3"/>
  <c r="C142" i="3"/>
  <c r="D141" i="3"/>
  <c r="C141" i="3"/>
  <c r="D140" i="3"/>
  <c r="C140" i="3"/>
  <c r="D139" i="3"/>
  <c r="C139" i="3"/>
  <c r="D138" i="3"/>
  <c r="C138" i="3"/>
  <c r="D137" i="3"/>
  <c r="C137" i="3"/>
  <c r="D136" i="3"/>
  <c r="C136" i="3"/>
  <c r="D135" i="3"/>
  <c r="C135" i="3"/>
  <c r="D134" i="3"/>
  <c r="C134" i="3"/>
  <c r="D133" i="3"/>
  <c r="C133" i="3"/>
  <c r="D132" i="3"/>
  <c r="C132" i="3"/>
  <c r="D131" i="3"/>
  <c r="C131" i="3"/>
  <c r="D130" i="3"/>
  <c r="C130" i="3"/>
  <c r="D129" i="3"/>
  <c r="C129" i="3"/>
  <c r="D128" i="3"/>
  <c r="C128" i="3"/>
  <c r="D127" i="3"/>
  <c r="C127" i="3"/>
  <c r="D126" i="3"/>
  <c r="C126" i="3"/>
  <c r="D125" i="3"/>
  <c r="C125" i="3"/>
  <c r="D124" i="3"/>
  <c r="C124" i="3"/>
  <c r="D123" i="3"/>
  <c r="C123" i="3"/>
  <c r="D122" i="3"/>
  <c r="C122" i="3"/>
  <c r="D121" i="3"/>
  <c r="C121" i="3"/>
  <c r="D120" i="3"/>
  <c r="C120" i="3"/>
  <c r="D119" i="3"/>
  <c r="C119" i="3"/>
  <c r="D118" i="3"/>
  <c r="C118" i="3"/>
  <c r="D117" i="3"/>
  <c r="C117" i="3"/>
  <c r="D116" i="3"/>
  <c r="C116" i="3"/>
  <c r="D115" i="3"/>
  <c r="C115" i="3"/>
  <c r="D114" i="3"/>
  <c r="C114" i="3"/>
  <c r="D113" i="3"/>
  <c r="C113" i="3"/>
  <c r="D112" i="3"/>
  <c r="C112" i="3"/>
  <c r="D111" i="3"/>
  <c r="C111" i="3"/>
  <c r="D110" i="3"/>
  <c r="C110" i="3"/>
  <c r="D109" i="3"/>
  <c r="C109" i="3"/>
  <c r="D108" i="3"/>
  <c r="C108" i="3"/>
  <c r="D107" i="3"/>
  <c r="C107" i="3"/>
  <c r="D106" i="3"/>
  <c r="C106" i="3"/>
  <c r="D105" i="3"/>
  <c r="C105" i="3"/>
  <c r="D104" i="3"/>
  <c r="C104" i="3"/>
  <c r="D103" i="3"/>
  <c r="C103" i="3"/>
  <c r="D102" i="3"/>
  <c r="C102" i="3"/>
  <c r="D101" i="3"/>
  <c r="C101" i="3"/>
  <c r="D100" i="3"/>
  <c r="C100" i="3"/>
  <c r="D99" i="3"/>
  <c r="C99" i="3"/>
  <c r="D98" i="3"/>
  <c r="C98" i="3"/>
  <c r="D97" i="3"/>
  <c r="C97" i="3"/>
  <c r="D96" i="3"/>
  <c r="C96" i="3"/>
  <c r="D95" i="3"/>
  <c r="C95" i="3"/>
  <c r="D94" i="3"/>
  <c r="C94" i="3"/>
  <c r="D93" i="3"/>
  <c r="C93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C84" i="3"/>
  <c r="D83" i="3"/>
  <c r="C83" i="3"/>
  <c r="D82" i="3"/>
  <c r="C82" i="3"/>
  <c r="D81" i="3"/>
  <c r="C81" i="3"/>
  <c r="D80" i="3"/>
  <c r="C80" i="3"/>
  <c r="D79" i="3"/>
  <c r="C79" i="3"/>
  <c r="D78" i="3"/>
  <c r="C78" i="3"/>
  <c r="D77" i="3"/>
  <c r="C77" i="3"/>
  <c r="D76" i="3"/>
  <c r="C76" i="3"/>
  <c r="D75" i="3"/>
  <c r="C75" i="3"/>
  <c r="D74" i="3"/>
  <c r="C74" i="3"/>
  <c r="D73" i="3"/>
  <c r="C73" i="3"/>
  <c r="D72" i="3"/>
  <c r="C72" i="3"/>
  <c r="D71" i="3"/>
  <c r="C71" i="3"/>
  <c r="D70" i="3"/>
  <c r="C70" i="3"/>
  <c r="D69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C41" i="2"/>
  <c r="C23" i="8" l="1"/>
  <c r="C11" i="6"/>
  <c r="C15" i="6" s="1"/>
  <c r="C22" i="6"/>
  <c r="C10" i="8"/>
  <c r="J204" i="4"/>
  <c r="C26" i="8" l="1"/>
  <c r="C29" i="6"/>
  <c r="C28" i="6"/>
  <c r="C12" i="8"/>
  <c r="C16" i="6"/>
  <c r="C18" i="8"/>
  <c r="C5" i="8"/>
  <c r="C34" i="6"/>
  <c r="C17" i="6"/>
  <c r="C13" i="8" l="1"/>
  <c r="C31" i="6"/>
  <c r="C20" i="8"/>
  <c r="C19" i="8" l="1"/>
  <c r="C15" i="8"/>
  <c r="C35" i="6"/>
  <c r="C36" i="6" s="1"/>
</calcChain>
</file>

<file path=xl/sharedStrings.xml><?xml version="1.0" encoding="utf-8"?>
<sst xmlns="http://schemas.openxmlformats.org/spreadsheetml/2006/main" count="333" uniqueCount="321">
  <si>
    <t>Holiday Home &amp; Short-Stay Rental — Digital Compliance Logbook</t>
  </si>
  <si>
    <t>Compliance with:  TR 2025/D1  |  PCG 2025/D6  |  PCG 2025/D7   |   Prepared exclusively for clients of TENfold Wealth Accountants</t>
  </si>
  <si>
    <t xml:space="preserve">  ABOUT THIS LOGBOOK</t>
  </si>
  <si>
    <t>This logbook has been designed by TENfold Wealth Accountants to help you maintain the records required by the ATO's new guidance on holiday homes and short-stay rentals. Proper record-keeping is essential from 1 July 2026.</t>
  </si>
  <si>
    <t>The three key ATO documents this logbook addresses are:</t>
  </si>
  <si>
    <t xml:space="preserve">  •  TR 2025/D1 — Draft Taxation Ruling: sets the rules for what rental income must be declared and when deductions are allowed.</t>
  </si>
  <si>
    <t xml:space="preserve">  •  PCG 2025/D6 — Practical Compliance Guideline: explains how to apportion expenses between private and income-producing days on a 'fair and reasonable' basis.</t>
  </si>
  <si>
    <t xml:space="preserve">  •  PCG 2025/D7 — Practical Compliance Guideline: introduces the Green / Amber / Red risk zones to help you assess your ATO audit exposure.</t>
  </si>
  <si>
    <t xml:space="preserve">  HOW TO USE THIS LOGBOOK — 7 STEPS</t>
  </si>
  <si>
    <t>Step 1  →  PROPERTY DETAILS</t>
  </si>
  <si>
    <t>Enter your property, ownership and loan details. This information flows to the Tax Summary.</t>
  </si>
  <si>
    <t>Step 2  →  DAILY LOG</t>
  </si>
  <si>
    <t>Record every single day of the year using the usage codes (R / A / P / M / V). This drives your apportionment.</t>
  </si>
  <si>
    <t>Step 3  →  INCOME LOG</t>
  </si>
  <si>
    <t>Log every payment received for use of the property — Airbnb, Stayz, direct bookings, informal arrangements.</t>
  </si>
  <si>
    <t>Step 4  →  EXPENSE LOG</t>
  </si>
  <si>
    <t>Record every expense as it occurs and categorise it (Direct / Apportioned / Non-deductible).</t>
  </si>
  <si>
    <t>Step 5  →  APPORTIONMENT CALC</t>
  </si>
  <si>
    <t>Auto-calculates your deductible % from the Daily Log and applies it to your Expense Log totals. Review before lodgment.</t>
  </si>
  <si>
    <t>Step 6  →  RISK ASSESSMENT</t>
  </si>
  <si>
    <t>Complete this PCG 2025/D7 self-assessment annually to understand your audit risk profile (Green/Amber/Red).</t>
  </si>
  <si>
    <t>Step 7  →  TAX SUMMARY</t>
  </si>
  <si>
    <t>Provide this to your TENfold accountant at tax time. Keep ALL receipts, bank statements and booking confirmations.</t>
  </si>
  <si>
    <t xml:space="preserve">  DAILY LOG — USAGE CODES REFERENCE</t>
  </si>
  <si>
    <t>Code</t>
  </si>
  <si>
    <t>Meaning</t>
  </si>
  <si>
    <t>Notes for record-keeping</t>
  </si>
  <si>
    <t>R</t>
  </si>
  <si>
    <t>Rented to Paying Guest</t>
  </si>
  <si>
    <t>Property occupied by a guest paying commercial/market rates. Record income in Income Log. Counts as a rental day.</t>
  </si>
  <si>
    <t>A</t>
  </si>
  <si>
    <t>Available — Not Rented</t>
  </si>
  <si>
    <t>Advertised at market rates, available for booking but not occupied. Counts as a rental day for apportionment. Keep evidence of listing/advertising.</t>
  </si>
  <si>
    <t>P</t>
  </si>
  <si>
    <t>Private Use</t>
  </si>
  <si>
    <t>Owner, family or friends using property (even at no charge or discounted rates). NOT deductible. This is the key metric the ATO scrutinises.</t>
  </si>
  <si>
    <t>M</t>
  </si>
  <si>
    <t>Maintenance / Repairs</t>
  </si>
  <si>
    <t>Genuine maintenance, cleaning between guests or repairs. May be deductible if related to rental activity; NOT counted as available-for-rent days.</t>
  </si>
  <si>
    <t>V</t>
  </si>
  <si>
    <t>Vacant — Not Listed</t>
  </si>
  <si>
    <t>Not being rented AND not advertised. Generally NOT deductible for that period. Long vacant periods increase Red zone risk.</t>
  </si>
  <si>
    <t xml:space="preserve">  KEY COMPLIANCE REMINDERS</t>
  </si>
  <si>
    <t>●</t>
  </si>
  <si>
    <t>ALL rental income must be declared — including from friends/family, even at discounted rates (TR 2025/D1).</t>
  </si>
  <si>
    <t>Deductions must be apportioned between private and rental use on a 'fair and reasonable' basis (PCG 2025/D6).</t>
  </si>
  <si>
    <t>If your property is used MORE for private purposes than income-producing purposes, major deductions (interest, rates, insurance) may be DENIED under s26-50 ITAA 1997.</t>
  </si>
  <si>
    <t>The ATO has access to Airbnb/Stayz booking platform data and can cross-match your returns.</t>
  </si>
  <si>
    <t>Transitional relief: the ATO will not review s26-50 for properties that were rental properties before 1 July 2026 (if acquired before 12 November 2025).</t>
  </si>
  <si>
    <t>From 1 July 2026, the full PCG 2025/D7 risk framework applies with no transitional protection.</t>
  </si>
  <si>
    <t>Keep ALL source documents: receipts, invoices, booking confirmations, bank statements, advertising screenshots.</t>
  </si>
  <si>
    <t>TENfold Wealth Accountants  |  Property Details</t>
  </si>
  <si>
    <t xml:space="preserve">  Enter all yellow cells. Keep this sheet updated each financial year.</t>
  </si>
  <si>
    <t xml:space="preserve">  SECTION 1 — PROPERTY INFORMATION</t>
  </si>
  <si>
    <t>Client / Owner Name(s)</t>
  </si>
  <si>
    <t>As they appear on title — list all owners</t>
  </si>
  <si>
    <t>Property Address</t>
  </si>
  <si>
    <t>Full street address including state and postcode</t>
  </si>
  <si>
    <t>Suburb / Town</t>
  </si>
  <si>
    <t>State</t>
  </si>
  <si>
    <t>NSW / VIC / QLD / WA / SA / TAS / ACT / NT</t>
  </si>
  <si>
    <t>Postcode</t>
  </si>
  <si>
    <t>Date of Purchase</t>
  </si>
  <si>
    <t>dd/mm/yyyy</t>
  </si>
  <si>
    <t>Purchase Price ($)</t>
  </si>
  <si>
    <t>From contract of sale</t>
  </si>
  <si>
    <t>Financial Year</t>
  </si>
  <si>
    <t>e.g. 2026-27  (update each year)</t>
  </si>
  <si>
    <t>Property Type</t>
  </si>
  <si>
    <t>House / Apartment / Townhouse / Farm Stay / Other</t>
  </si>
  <si>
    <t>No. of Bedrooms</t>
  </si>
  <si>
    <t>Total Floor Area (m²)</t>
  </si>
  <si>
    <t>Total area of entire property</t>
  </si>
  <si>
    <t>Area Available to Guests (m²)</t>
  </si>
  <si>
    <t>If only part is rented. Otherwise same as total.</t>
  </si>
  <si>
    <t xml:space="preserve">  SECTION 2 — OWNERSHIP &amp; RENTAL PLATFORM DETAILS</t>
  </si>
  <si>
    <t>Ownership Structure</t>
  </si>
  <si>
    <t>Individual / Joint / Company / SMSF / Trust</t>
  </si>
  <si>
    <t>Ownership % (if joint)</t>
  </si>
  <si>
    <t>e.g. Steven 50% / Partner 50%</t>
  </si>
  <si>
    <t>ABN (if applicable)</t>
  </si>
  <si>
    <t>If registered for GST or operating as business</t>
  </si>
  <si>
    <t>Registered for GST?</t>
  </si>
  <si>
    <t>Yes / No</t>
  </si>
  <si>
    <t>Rental Platforms Used</t>
  </si>
  <si>
    <t>Airbnb / Stayz / Booking.com / Direct / Other</t>
  </si>
  <si>
    <t>Property Manager Name</t>
  </si>
  <si>
    <t>If using a property manager</t>
  </si>
  <si>
    <t>Property Manager Email</t>
  </si>
  <si>
    <t>Property Manager Phone</t>
  </si>
  <si>
    <t>Active Platform Listing URL</t>
  </si>
  <si>
    <t>Paste the URL to your active listing as evidence</t>
  </si>
  <si>
    <t xml:space="preserve">  SECTION 3 — LOAN / MORTGAGE DETAILS</t>
  </si>
  <si>
    <t>Lender Name</t>
  </si>
  <si>
    <t>Name of bank or financial institution</t>
  </si>
  <si>
    <t>Loan Account Number</t>
  </si>
  <si>
    <t>For record-keeping — last 4 digits only if preferred</t>
  </si>
  <si>
    <t>Outstanding Loan Balance ($)</t>
  </si>
  <si>
    <t>Balance at start of the financial year</t>
  </si>
  <si>
    <t>Annual Interest Rate (%)</t>
  </si>
  <si>
    <t>Current rate — confirm from lender</t>
  </si>
  <si>
    <t>Annual Interest Paid ($)</t>
  </si>
  <si>
    <t>From lender's annual interest statement</t>
  </si>
  <si>
    <t>Loan Type</t>
  </si>
  <si>
    <t>Interest Only / Principal &amp; Interest</t>
  </si>
  <si>
    <t xml:space="preserve">  SECTION 4 — AREA APPORTIONMENT (only complete if part of property is rented)</t>
  </si>
  <si>
    <t>Area Apportionment Required?</t>
  </si>
  <si>
    <t>No</t>
  </si>
  <si>
    <t>Enter Yes if only PART of the property is rented to guests</t>
  </si>
  <si>
    <t xml:space="preserve">    Rented Area (m²)</t>
  </si>
  <si>
    <t xml:space="preserve">    Total Property Area (m²)</t>
  </si>
  <si>
    <t xml:space="preserve">    Calculated Area Apportionment %</t>
  </si>
  <si>
    <t>Auto-calculated. 100% if no area apportionment needed.</t>
  </si>
  <si>
    <t>TENfold Wealth Accountants  |  Daily Usage Log  —  FY 2026-27</t>
  </si>
  <si>
    <t xml:space="preserve">  Record the usage of your property for EVERY day of the year using the codes below. This sheet drives the apportionment calculation in the Apportionment Calculator tab.</t>
  </si>
  <si>
    <t>R=Rented</t>
  </si>
  <si>
    <t>A=Available</t>
  </si>
  <si>
    <t>P=Private</t>
  </si>
  <si>
    <t>M=Maintenance</t>
  </si>
  <si>
    <t>#</t>
  </si>
  <si>
    <t>Date</t>
  </si>
  <si>
    <t>Day</t>
  </si>
  <si>
    <t>Month</t>
  </si>
  <si>
    <t>Usage Code
(R/A/P/M/V)</t>
  </si>
  <si>
    <t>Guest Reference / Notes on Use</t>
  </si>
  <si>
    <t>Nightly Rate ($)
(if Rented)</t>
  </si>
  <si>
    <t>Additional Notes</t>
  </si>
  <si>
    <t>TOTALS</t>
  </si>
  <si>
    <t>See Apportionment Calculator →</t>
  </si>
  <si>
    <t>TENfold Wealth Accountants  |  Income Log  —  All Rental Income Received</t>
  </si>
  <si>
    <t xml:space="preserve">  Record EVERY payment received. Include Airbnb, Stayz, direct bookings and any informal arrangements. ALL amounts are assessable income under TR 2025/D1 — even discounted or free stays if market value is assessable.</t>
  </si>
  <si>
    <t>Date Received</t>
  </si>
  <si>
    <t>Platform</t>
  </si>
  <si>
    <t>Guest Name / Reference</t>
  </si>
  <si>
    <t>Check-In Date</t>
  </si>
  <si>
    <t>Check-Out Date</t>
  </si>
  <si>
    <t>Nights</t>
  </si>
  <si>
    <t>Gross Amount
Received ($)</t>
  </si>
  <si>
    <t>Platform Fee /
Commission ($)</t>
  </si>
  <si>
    <t>Net Amount
to Owner ($)</t>
  </si>
  <si>
    <t>Invoice / Receipt #</t>
  </si>
  <si>
    <t>Notes</t>
  </si>
  <si>
    <t>TENfold Wealth Accountants  |  Expense Log  —  All Property Expenses</t>
  </si>
  <si>
    <t xml:space="preserve">  Record every expense as it occurs. Choose the correct Deduction Category: Direct (100% deductible), Apportioned (split by usage %), or Non-deductible (private/personal).</t>
  </si>
  <si>
    <t>Expense Type</t>
  </si>
  <si>
    <t>Description</t>
  </si>
  <si>
    <t>Supplier / Payee</t>
  </si>
  <si>
    <t>Total Amount ($)</t>
  </si>
  <si>
    <t>Deduction Category
(Direct / Apportioned / Non-deductible)</t>
  </si>
  <si>
    <t>TOTAL EXPENSES</t>
  </si>
  <si>
    <t xml:space="preserve">  SUB-TOTALS BY DEDUCTION CATEGORY  (referenced by Apportionment Calculator)</t>
  </si>
  <si>
    <t xml:space="preserve">  Direct (100% deductible)</t>
  </si>
  <si>
    <t xml:space="preserve">  Apportioned (apply usage %)</t>
  </si>
  <si>
    <t xml:space="preserve">  Non-deductible (personal)</t>
  </si>
  <si>
    <t>TENfold Wealth Accountants  |  Apportionment Calculator  (PCG 2025/D6)</t>
  </si>
  <si>
    <t xml:space="preserve">  This sheet is AUTOMATICALLY CALCULATED from your Daily Log and Expense Log. Do not edit the green cells. Review this sheet before providing to your accountant.</t>
  </si>
  <si>
    <t xml:space="preserve">  SECTION A — DAYS SUMMARY  (from Daily Log — FY 2026-27)</t>
  </si>
  <si>
    <t>R  —  Days Rented to Paying Guests</t>
  </si>
  <si>
    <t>Days property occupied by paying guests at market rates</t>
  </si>
  <si>
    <t>A  —  Days Available (not rented)</t>
  </si>
  <si>
    <t>Advertised at market rates but not occupied — counts towards deductible days</t>
  </si>
  <si>
    <t>P  —  Days Private Use</t>
  </si>
  <si>
    <t>Owner/family/friends using property — NOT deductible</t>
  </si>
  <si>
    <t>M  —  Days Maintenance / Repairs</t>
  </si>
  <si>
    <t>Not counted as rental days — see note on deductibility</t>
  </si>
  <si>
    <t>V  —  Days Vacant / Not Listed</t>
  </si>
  <si>
    <t>Not advertised — NOT deductible for that period</t>
  </si>
  <si>
    <t>Days Not Yet Recorded (blank)</t>
  </si>
  <si>
    <t>Should be 0 by 30 June 2027 — record every day</t>
  </si>
  <si>
    <t>TOTAL DAYS IN FINANCIAL YEAR</t>
  </si>
  <si>
    <t>Should equal 365 for FY 2026-27</t>
  </si>
  <si>
    <t xml:space="preserve">  SECTION B — APPORTIONMENT RATIOS  (PCG 2025/D6 Time-Based Method)</t>
  </si>
  <si>
    <t>Income-Producing Days  (Rented + Available)</t>
  </si>
  <si>
    <t>Numerator for deductible % — days that count as rental activity</t>
  </si>
  <si>
    <t>DEDUCTIBLE % — Time Apportionment</t>
  </si>
  <si>
    <t>Apply this % to 'Apportioned' expenses. Source: PCG 2025/D6 time-based method.</t>
  </si>
  <si>
    <t>Private Use %</t>
  </si>
  <si>
    <t>ATO red zone risk if this exceeds 50%</t>
  </si>
  <si>
    <t>Non-Income Days %  (Maintenance + Vacant)</t>
  </si>
  <si>
    <t>Days not counted in either numerator or denominator under strict interpretation</t>
  </si>
  <si>
    <t>⚠  IMPORTANT: If Area Apportionment is also required (only part of property rented), multiply Deductible % by the Area Apportionment % from Property Details Sheet C41  to get the combined deductible factor.</t>
  </si>
  <si>
    <t xml:space="preserve">  SECTION C — INCOME SUMMARY  (from Income Log)</t>
  </si>
  <si>
    <t>Total Gross Rental Income Received</t>
  </si>
  <si>
    <t>Sum of all gross amounts from Income Log</t>
  </si>
  <si>
    <t>Total Platform Fees / Commissions</t>
  </si>
  <si>
    <t>Airbnb/Stayz fees etc. (deductible as Direct expense — check Expense Log)</t>
  </si>
  <si>
    <t>Total Net Income to Owner</t>
  </si>
  <si>
    <t>Net after platform fees — your actual receipts</t>
  </si>
  <si>
    <t xml:space="preserve">  SECTION D — EXPENSE APPORTIONMENT  (from Expense Log — PCG 2025/D6)</t>
  </si>
  <si>
    <t>Total Direct Expenses  (100% deductible)</t>
  </si>
  <si>
    <t>Cleaning, platform advertising, letting fees — directly related to rental</t>
  </si>
  <si>
    <t>Total Apportioned Expenses  (before apportionment)</t>
  </si>
  <si>
    <t>Interest, rates, insurance, insurance — these must be apportioned</t>
  </si>
  <si>
    <t>Deductible Portion of Apportioned Expenses  (× Deductible %)</t>
  </si>
  <si>
    <t>Gross Apportioned multiplied by Deductible %</t>
  </si>
  <si>
    <t>Non-Deductible Portion of Apportioned Expenses</t>
  </si>
  <si>
    <t>Private-use portion — not claimable</t>
  </si>
  <si>
    <t>Non-Deductible Expenses  (personal/private — nil deduction)</t>
  </si>
  <si>
    <t>Cannot be claimed under any method</t>
  </si>
  <si>
    <t>TOTAL DEDUCTIBLE EXPENSES  (carry to Tax Summary)</t>
  </si>
  <si>
    <t>This is the total you can claim on your tax return (before CGT/depreciation)</t>
  </si>
  <si>
    <t xml:space="preserve">  SECTION E — NET RENTAL INCOME / (LOSS)  [for Tax Return]</t>
  </si>
  <si>
    <t>Gross Rental Income</t>
  </si>
  <si>
    <t>Less: Total Deductible Expenses</t>
  </si>
  <si>
    <t>From Section D above</t>
  </si>
  <si>
    <t>NET RENTAL INCOME / (LOSS)</t>
  </si>
  <si>
    <t>Positive = taxable income   |   Negative = rental loss (subject to non-commercial loss rules)</t>
  </si>
  <si>
    <t>TENfold Wealth Accountants  |  PCG 2025/D7 Risk Self-Assessment</t>
  </si>
  <si>
    <t xml:space="preserve">  Complete this checklist annually. Select Yes / Partially / No from the dropdown in column D. Your risk zone (Green / Amber / Red) is calculated automatically. Share results with your TENfold accountant.</t>
  </si>
  <si>
    <t>Ref</t>
  </si>
  <si>
    <t>Assessment Criterion</t>
  </si>
  <si>
    <t>Your Answer
(Yes/No/Partially)</t>
  </si>
  <si>
    <t>Compliance Implication</t>
  </si>
  <si>
    <t xml:space="preserve">  GREEN ZONE INDICATORS  —  'Yes' answers reduce your audit risk</t>
  </si>
  <si>
    <t>G1</t>
  </si>
  <si>
    <t>Is the property advertised year-round on a recognised short-stay rental platform (Airbnb, Stayz, etc.) at competitive market rates?</t>
  </si>
  <si>
    <t>Genuine commercial listing — essential Green indicator per PCG 2025/D7.</t>
  </si>
  <si>
    <t>G2</t>
  </si>
  <si>
    <t>Are peak season dates (school holidays, public holidays, summer/winter peak) available for rental bookings — not blocked for personal use?</t>
  </si>
  <si>
    <t>Blocking peak dates is a Red zone trigger. ATO expects genuine availability in high-demand periods.</t>
  </si>
  <si>
    <t>G3</t>
  </si>
  <si>
    <t>Is the nightly/weekly rate set at or near comparable market rates for similar properties in the area?</t>
  </si>
  <si>
    <t>Inflated pricing that discourages bookings is a Red zone indicator.</t>
  </si>
  <si>
    <t>G4</t>
  </si>
  <si>
    <t>Is the overall occupancy rate reasonable for the property's location and season (generally above 30%)?</t>
  </si>
  <si>
    <t>Consistently low occupancy despite listing at market rates raises questions about genuine intent.</t>
  </si>
  <si>
    <t>G5</t>
  </si>
  <si>
    <t>Are all stays by family or friends charged at the full commercial/market rate?</t>
  </si>
  <si>
    <t>'Mates rates' or free stays are a Red zone indicator. Must also be declared as income.</t>
  </si>
  <si>
    <t>G6</t>
  </si>
  <si>
    <t>Does the property operate commercially — minimum stay requirements, professional photos, guest reviews, etc.?</t>
  </si>
  <si>
    <t>Evidence of genuine rental business operation supports Green zone classification.</t>
  </si>
  <si>
    <t>G7</t>
  </si>
  <si>
    <t>Are private use days less than 50% of the total days in the year?</t>
  </si>
  <si>
    <t>Properties with &gt;50% private use are at significant risk of leisure facility treatment under s26-50.</t>
  </si>
  <si>
    <t>G8</t>
  </si>
  <si>
    <t>Are complete records maintained: booking confirmations, platform statements, invoices, receipts and this logbook?</t>
  </si>
  <si>
    <t>The ATO requires evidence to support all claims. Missing records increase audit risk significantly.</t>
  </si>
  <si>
    <t xml:space="preserve">  RED ZONE INDICATORS  —  'Yes' answers INCREASE your audit risk</t>
  </si>
  <si>
    <t>R1</t>
  </si>
  <si>
    <t>Is the property listed at prices significantly ABOVE comparable properties in the area (effectively discouraging bookings)?</t>
  </si>
  <si>
    <t>Deliberately inflated pricing to prevent bookings while claiming deductions is a primary Red zone trigger.</t>
  </si>
  <si>
    <t>R2</t>
  </si>
  <si>
    <t>Are peak season dates (school holidays, summer, Easter) regularly blocked for owner/family use?</t>
  </si>
  <si>
    <t>Blocking desirable dates while claiming full holding costs is specifically identified in PCG 2025/D7.</t>
  </si>
  <si>
    <t>R3</t>
  </si>
  <si>
    <t>Do family members or friends stay for free or at heavily discounted rates (below market)?</t>
  </si>
  <si>
    <t>Subsidised stays indicate private purpose. These amounts must be declared and deductions restricted.</t>
  </si>
  <si>
    <t>R4</t>
  </si>
  <si>
    <t>Is the property used privately for more than 50% of days in the year?</t>
  </si>
  <si>
    <t>The 'mainly' test in s26-50 ITAA 1997 — if &gt;50% private, leisure facility provisions may apply.</t>
  </si>
  <si>
    <t>R5</t>
  </si>
  <si>
    <t>Was the property not advertised / not available for rental for substantial periods (more than 2 months)?</t>
  </si>
  <si>
    <t>Extended non-availability without genuine reason indicates the property is primarily a private residence.</t>
  </si>
  <si>
    <t>R6</t>
  </si>
  <si>
    <t>Have deductions (interest, rates, insurance) been claimed in full despite significant private use?</t>
  </si>
  <si>
    <t>The ATO may deny deductions under s26-50 or disallow non-apportioned claims under PCG 2025/D6.</t>
  </si>
  <si>
    <t xml:space="preserve">  RISK SCORE &amp; ZONE DETERMINATION</t>
  </si>
  <si>
    <t>Green Score (Yes = 2, Partially = 1, No = 0)</t>
  </si>
  <si>
    <t>Maximum score: 16</t>
  </si>
  <si>
    <t>Red Score (Yes = 2, Partially = 1, No = 0)</t>
  </si>
  <si>
    <t>Maximum score: 12</t>
  </si>
  <si>
    <t>Net Risk Score  (Green Score − Red Score)</t>
  </si>
  <si>
    <t>Positive = lower risk. Negative = higher risk.</t>
  </si>
  <si>
    <t>YOUR RISK ZONE  (PCG 2025/D7)</t>
  </si>
  <si>
    <t>Green (≥8): ATO unlikely to review | Amber (2–7): Review possible | Red (&lt;2): High audit risk — seek advice immediately</t>
  </si>
  <si>
    <t>GREEN ZONE</t>
  </si>
  <si>
    <t>Property is genuinely operated as a rental. Competitively priced, available year-round including peak periods, limited private use, strong commercial indicators. The ATO has stated it generally will not allocate compliance resources to Green zone properties.</t>
  </si>
  <si>
    <t>AMBER ZONE</t>
  </si>
  <si>
    <t>Mixed indicators — some rental activity but also some private use, blocked peak dates, or mates-rate arrangements. The ATO may review these cases. Ensure your records are complete and your apportionment is robust.</t>
  </si>
  <si>
    <t>RED ZONE</t>
  </si>
  <si>
    <t>Property appears to be primarily used for private holidays. High risk of the ATO denying holding-cost deductions under s26-50 ITAA 1997. Seek advice from your TENfold accountant BEFORE lodging your return.</t>
  </si>
  <si>
    <t>TENfold Wealth Accountants  |  Annual Tax Summary — For Accountant Use</t>
  </si>
  <si>
    <t xml:space="preserve">  This summary is automatically populated from your logs. Provide this sheet (and the full workbook) to your TENfold accountant at tax time.</t>
  </si>
  <si>
    <t xml:space="preserve">  INCOME SUMMARY</t>
  </si>
  <si>
    <t>Total Gross Rental Income</t>
  </si>
  <si>
    <t>From Income Log — net to owner after platform fees</t>
  </si>
  <si>
    <t xml:space="preserve">  of which: Airbnb/Platform Income</t>
  </si>
  <si>
    <t>Filter by platform for cross-checking</t>
  </si>
  <si>
    <t xml:space="preserve">  of which: Direct Booking Income</t>
  </si>
  <si>
    <t xml:space="preserve">  DEDUCTION SUMMARY</t>
  </si>
  <si>
    <t>Total Direct Deductible Expenses  (100%)</t>
  </si>
  <si>
    <t>Cleaning, advertising, platform fees — directly related to rental income</t>
  </si>
  <si>
    <t>Total Apportioned Expenses  (gross, before %)</t>
  </si>
  <si>
    <t>Interest, rates, insurance — gross amount before apportionment</t>
  </si>
  <si>
    <t>Deductible % Applied  (PCG 2025/D6 time-based)</t>
  </si>
  <si>
    <t>Calculated from Daily Log usage codes</t>
  </si>
  <si>
    <t>Deductible Portion of Apportioned Expenses</t>
  </si>
  <si>
    <t>Gross Apportioned x Deductible % — see Apportionment Calc</t>
  </si>
  <si>
    <t>Non-Deductible Portion  (private use)</t>
  </si>
  <si>
    <t>Cannot be claimed — private/personal portion</t>
  </si>
  <si>
    <t>TOTAL DEDUCTIBLE EXPENSES</t>
  </si>
  <si>
    <t>Carry to tax return — Item 21 (Rent) in Individual Tax Return</t>
  </si>
  <si>
    <t xml:space="preserve">  NET RENTAL INCOME / (LOSS)</t>
  </si>
  <si>
    <t>NET RENTAL RESULT</t>
  </si>
  <si>
    <t>Positive = rental income (assessable) | Negative = rental loss (subject to Non-Commercial Loss rules)</t>
  </si>
  <si>
    <t xml:space="preserve">  KEY METRICS &amp; ATO COMPLIANCE INDICATORS</t>
  </si>
  <si>
    <t>Total Days Rented (R)</t>
  </si>
  <si>
    <t>Days property was occupied by paying guests</t>
  </si>
  <si>
    <t>Total Days Available (A)</t>
  </si>
  <si>
    <t>Listed and available but not occupied</t>
  </si>
  <si>
    <t>Total Days Private Use (P)</t>
  </si>
  <si>
    <t>Owner/family/friends use — key ATO metric</t>
  </si>
  <si>
    <t>Occupancy Rate  (Rented ÷ Available+Rented)</t>
  </si>
  <si>
    <t>Deductible % per PCG 2025/D6 — provide to accountant</t>
  </si>
  <si>
    <t>PCG 2025/D7 Risk Zone</t>
  </si>
  <si>
    <t>Complete the Risk Assessment tab — provide result to accountant</t>
  </si>
  <si>
    <t xml:space="preserve">  CHECKLIST — DOCUMENTS TO PROVIDE TO YOUR ACCOUNTANT</t>
  </si>
  <si>
    <t>✅  This completed Excel logbook (all tabs)</t>
  </si>
  <si>
    <t>✅  Airbnb / Stayz / platform annual income statements</t>
  </si>
  <si>
    <t>✅  All receipts and invoices for claimed expenses</t>
  </si>
  <si>
    <t>✅  Bank statements for the property loan account</t>
  </si>
  <si>
    <t>✅  Lender's annual interest statement</t>
  </si>
  <si>
    <t>✅  Council rates notices</t>
  </si>
  <si>
    <t>✅  Insurance renewal certificates</t>
  </si>
  <si>
    <t>✅  Body corporate / strata levy notices (if applicable)</t>
  </si>
  <si>
    <t>✅  Any depreciation schedule (if applicable)</t>
  </si>
  <si>
    <t>✅  Evidence of advertising: screenshots of listings, pricing, availability calendar</t>
  </si>
  <si>
    <t>✅  Booking confirmations / guest records for all R days</t>
  </si>
  <si>
    <t>DISCLAIMER: This logbook is a record-keeping tool only. It does not constitute tax advice. Tax outcomes depend on individual circumstances. Please consult your TENfold Wealth Accountants adviser. Contact: steven@rideraccountants.com.au</t>
  </si>
  <si>
    <t>DISCLAIMER: This logbook is a record-keeping tool only and does not constitute tax advice. Please consult your TENfold Wealth Accountants adviser before lodging. | team@tenfoldwealthaccountants.com.au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</si>
</sst>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dd\-mmm\-yy"/>
    <numFmt numFmtId="166" formatCode="\$#,##0.00"/>
    <numFmt numFmtId="167" formatCode="\$#,##0"/>
    <numFmt numFmtId="168" formatCode="0&quot; days&quot;"/>
    <numFmt numFmtId="169" formatCode="\$#,##0.00;&quot;($&quot;#,##0.00\);\-"/>
  </numFmts>
  <fonts count="38" x14ac:knownFonts="1">
    <font>
      <sz val="11"/>
      <color theme="1"/>
      <name val="Calibri"/>
      <family val="2"/>
      <charset val="1"/>
    </font>
    <font>
      <b/>
      <sz val="12"/>
      <color rgb="FFFFFFFF"/>
      <name val="Arial"/>
      <charset val="1"/>
    </font>
    <font>
      <i/>
      <sz val="9"/>
      <color rgb="FF555555"/>
      <name val="Arial"/>
      <charset val="1"/>
    </font>
    <font>
      <b/>
      <sz val="10"/>
      <color rgb="FFFFFFFF"/>
      <name val="Arial"/>
      <charset val="1"/>
    </font>
    <font>
      <sz val="9"/>
      <color rgb="FF000000"/>
      <name val="Arial"/>
      <charset val="1"/>
    </font>
    <font>
      <b/>
      <sz val="10"/>
      <color rgb="FF1B3A5C"/>
      <name val="Arial"/>
      <charset val="1"/>
    </font>
    <font>
      <b/>
      <sz val="10"/>
      <color rgb="FF276221"/>
      <name val="Arial"/>
      <charset val="1"/>
    </font>
    <font>
      <sz val="8"/>
      <color rgb="FF000000"/>
      <name val="Arial"/>
      <charset val="1"/>
    </font>
    <font>
      <b/>
      <sz val="10"/>
      <color rgb="FF9C0006"/>
      <name val="Arial"/>
      <charset val="1"/>
    </font>
    <font>
      <b/>
      <sz val="10"/>
      <color rgb="FF9C6500"/>
      <name val="Arial"/>
      <charset val="1"/>
    </font>
    <font>
      <b/>
      <sz val="10"/>
      <color rgb="FF000000"/>
      <name val="Arial"/>
      <charset val="1"/>
    </font>
    <font>
      <i/>
      <sz val="8"/>
      <color rgb="FF808080"/>
      <name val="Arial"/>
      <charset val="1"/>
    </font>
    <font>
      <b/>
      <sz val="13"/>
      <color rgb="FFFFFFFF"/>
      <name val="Arial"/>
      <charset val="1"/>
    </font>
    <font>
      <i/>
      <sz val="9"/>
      <color rgb="FF1B3A5C"/>
      <name val="Arial"/>
      <charset val="1"/>
    </font>
    <font>
      <b/>
      <sz val="10"/>
      <color rgb="FF0070C0"/>
      <name val="Arial"/>
      <charset val="1"/>
    </font>
    <font>
      <i/>
      <sz val="8"/>
      <color rgb="FF707070"/>
      <name val="Arial"/>
      <charset val="1"/>
    </font>
    <font>
      <sz val="10"/>
      <color rgb="FF000000"/>
      <name val="Arial"/>
      <charset val="1"/>
    </font>
    <font>
      <b/>
      <sz val="10"/>
      <color rgb="FF008000"/>
      <name val="Arial"/>
      <charset val="1"/>
    </font>
    <font>
      <b/>
      <sz val="9"/>
      <color rgb="FF276221"/>
      <name val="Arial"/>
      <charset val="1"/>
    </font>
    <font>
      <b/>
      <sz val="9"/>
      <color rgb="FF1B3A5C"/>
      <name val="Arial"/>
      <charset val="1"/>
    </font>
    <font>
      <b/>
      <sz val="9"/>
      <color rgb="FF9C0006"/>
      <name val="Arial"/>
      <charset val="1"/>
    </font>
    <font>
      <b/>
      <sz val="9"/>
      <color rgb="FF9C6500"/>
      <name val="Arial"/>
      <charset val="1"/>
    </font>
    <font>
      <b/>
      <sz val="9"/>
      <color rgb="FFFFFFFF"/>
      <name val="Arial"/>
      <charset val="1"/>
    </font>
    <font>
      <sz val="9"/>
      <color rgb="FF606060"/>
      <name val="Arial"/>
      <charset val="1"/>
    </font>
    <font>
      <sz val="9"/>
      <name val="Arial"/>
      <charset val="1"/>
    </font>
    <font>
      <b/>
      <sz val="11"/>
      <color rgb="FF0070C0"/>
      <name val="Arial"/>
      <charset val="1"/>
    </font>
    <font>
      <sz val="9"/>
      <color rgb="FF0070C0"/>
      <name val="Arial"/>
      <charset val="1"/>
    </font>
    <font>
      <sz val="9"/>
      <color rgb="FF008000"/>
      <name val="Arial"/>
      <charset val="1"/>
    </font>
    <font>
      <b/>
      <sz val="11"/>
      <color rgb="FFFFFFFF"/>
      <name val="Arial"/>
      <charset val="1"/>
    </font>
    <font>
      <sz val="10"/>
      <color rgb="FF008000"/>
      <name val="Arial"/>
      <charset val="1"/>
    </font>
    <font>
      <sz val="9"/>
      <color rgb="FF9C6500"/>
      <name val="Arial"/>
      <charset val="1"/>
    </font>
    <font>
      <sz val="9"/>
      <color rgb="FF276221"/>
      <name val="Arial"/>
      <charset val="1"/>
    </font>
    <font>
      <sz val="9"/>
      <color rgb="FF9C0006"/>
      <name val="Arial"/>
      <charset val="1"/>
    </font>
    <font>
      <b/>
      <sz val="11"/>
      <color rgb="FF276221"/>
      <name val="Arial"/>
      <charset val="1"/>
    </font>
    <font>
      <b/>
      <sz val="11"/>
      <color rgb="FF9C0006"/>
      <name val="Arial"/>
      <charset val="1"/>
    </font>
    <font>
      <b/>
      <sz val="11"/>
      <color rgb="FF000000"/>
      <name val="Arial"/>
      <charset val="1"/>
    </font>
    <font>
      <sz val="8"/>
      <color rgb="FF505050"/>
      <name val="Arial"/>
      <charset val="1"/>
    </font>
    <font>
      <i/>
      <sz val="10"/>
      <color rgb="FF80808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1B3A5C"/>
        <bgColor rgb="FF1F3864"/>
      </patternFill>
    </fill>
    <fill>
      <patternFill patternType="solid">
        <fgColor rgb="FFB8962E"/>
        <bgColor rgb="FFA0A0A0"/>
      </patternFill>
    </fill>
    <fill>
      <patternFill patternType="solid">
        <fgColor rgb="FFF2F2F2"/>
        <bgColor rgb="FFFFF5EF"/>
      </patternFill>
    </fill>
    <fill>
      <patternFill patternType="solid">
        <fgColor rgb="FFFFFFFF"/>
        <bgColor rgb="FFF8FBFF"/>
      </patternFill>
    </fill>
    <fill>
      <patternFill patternType="solid">
        <fgColor rgb="FFD6E8F5"/>
        <bgColor rgb="FFE0E0E0"/>
      </patternFill>
    </fill>
    <fill>
      <patternFill patternType="solid">
        <fgColor rgb="FFC6EFCE"/>
        <bgColor rgb="FFD6E8F5"/>
      </patternFill>
    </fill>
    <fill>
      <patternFill patternType="solid">
        <fgColor rgb="FFFFC7CE"/>
        <bgColor rgb="FFE0E0E0"/>
      </patternFill>
    </fill>
    <fill>
      <patternFill patternType="solid">
        <fgColor rgb="FFFFEB9C"/>
        <bgColor rgb="FFFFF5EF"/>
      </patternFill>
    </fill>
    <fill>
      <patternFill patternType="solid">
        <fgColor rgb="FFFFFF00"/>
        <bgColor rgb="FFFFFF00"/>
      </patternFill>
    </fill>
    <fill>
      <patternFill patternType="solid">
        <fgColor rgb="FFF8FBFF"/>
        <bgColor rgb="FFFFFFFF"/>
      </patternFill>
    </fill>
    <fill>
      <patternFill patternType="solid">
        <fgColor rgb="FFF0FFF0"/>
        <bgColor rgb="FFF8FBFF"/>
      </patternFill>
    </fill>
    <fill>
      <patternFill patternType="solid">
        <fgColor rgb="FFFFF5EF"/>
        <bgColor rgb="FFF2F2F2"/>
      </patternFill>
    </fill>
  </fills>
  <borders count="2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8" fillId="8" borderId="1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0" borderId="0" xfId="0" applyAlignment="1"/>
    <xf numFmtId="0" fontId="5" fillId="6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left" vertical="center"/>
    </xf>
    <xf numFmtId="0" fontId="15" fillId="5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164" fontId="17" fillId="6" borderId="1" xfId="0" applyNumberFormat="1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165" fontId="2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left" vertical="center"/>
    </xf>
    <xf numFmtId="166" fontId="26" fillId="11" borderId="1" xfId="0" applyNumberFormat="1" applyFont="1" applyFill="1" applyBorder="1" applyAlignment="1">
      <alignment horizontal="right" vertical="center"/>
    </xf>
    <xf numFmtId="0" fontId="26" fillId="5" borderId="1" xfId="0" applyFont="1" applyFill="1" applyBorder="1" applyAlignment="1">
      <alignment horizontal="left" vertical="center"/>
    </xf>
    <xf numFmtId="166" fontId="26" fillId="5" borderId="1" xfId="0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167" fontId="22" fillId="2" borderId="1" xfId="0" applyNumberFormat="1" applyFont="1" applyFill="1" applyBorder="1" applyAlignment="1">
      <alignment horizontal="center" vertical="center"/>
    </xf>
    <xf numFmtId="165" fontId="26" fillId="5" borderId="1" xfId="0" applyNumberFormat="1" applyFont="1" applyFill="1" applyBorder="1" applyAlignment="1">
      <alignment horizontal="left" vertical="center"/>
    </xf>
    <xf numFmtId="1" fontId="4" fillId="6" borderId="1" xfId="0" applyNumberFormat="1" applyFont="1" applyFill="1" applyBorder="1" applyAlignment="1">
      <alignment horizontal="center" vertical="center"/>
    </xf>
    <xf numFmtId="166" fontId="27" fillId="6" borderId="1" xfId="0" applyNumberFormat="1" applyFont="1" applyFill="1" applyBorder="1" applyAlignment="1">
      <alignment horizontal="right" vertical="center"/>
    </xf>
    <xf numFmtId="165" fontId="26" fillId="12" borderId="1" xfId="0" applyNumberFormat="1" applyFont="1" applyFill="1" applyBorder="1" applyAlignment="1">
      <alignment horizontal="left" vertical="center"/>
    </xf>
    <xf numFmtId="0" fontId="26" fillId="12" borderId="1" xfId="0" applyFont="1" applyFill="1" applyBorder="1" applyAlignment="1">
      <alignment horizontal="left" vertical="center"/>
    </xf>
    <xf numFmtId="166" fontId="26" fillId="12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0" fontId="26" fillId="5" borderId="1" xfId="0" applyFont="1" applyFill="1" applyBorder="1" applyAlignment="1">
      <alignment horizontal="left" vertical="center" wrapText="1"/>
    </xf>
    <xf numFmtId="165" fontId="26" fillId="13" borderId="1" xfId="0" applyNumberFormat="1" applyFont="1" applyFill="1" applyBorder="1" applyAlignment="1">
      <alignment horizontal="left" vertical="center"/>
    </xf>
    <xf numFmtId="0" fontId="26" fillId="13" borderId="1" xfId="0" applyFont="1" applyFill="1" applyBorder="1" applyAlignment="1">
      <alignment horizontal="left" vertical="center"/>
    </xf>
    <xf numFmtId="0" fontId="26" fillId="13" borderId="1" xfId="0" applyFont="1" applyFill="1" applyBorder="1" applyAlignment="1">
      <alignment horizontal="left" vertical="center" wrapText="1"/>
    </xf>
    <xf numFmtId="166" fontId="26" fillId="13" borderId="1" xfId="0" applyNumberFormat="1" applyFont="1" applyFill="1" applyBorder="1" applyAlignment="1">
      <alignment horizontal="right" vertical="center"/>
    </xf>
    <xf numFmtId="166" fontId="28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/>
    <xf numFmtId="166" fontId="6" fillId="7" borderId="1" xfId="0" applyNumberFormat="1" applyFont="1" applyFill="1" applyBorder="1" applyAlignment="1">
      <alignment horizontal="right" vertical="center"/>
    </xf>
    <xf numFmtId="0" fontId="0" fillId="7" borderId="1" xfId="0" applyFill="1" applyBorder="1" applyAlignment="1"/>
    <xf numFmtId="166" fontId="9" fillId="9" borderId="1" xfId="0" applyNumberFormat="1" applyFont="1" applyFill="1" applyBorder="1" applyAlignment="1">
      <alignment horizontal="right" vertical="center"/>
    </xf>
    <xf numFmtId="0" fontId="0" fillId="9" borderId="1" xfId="0" applyFill="1" applyBorder="1" applyAlignment="1"/>
    <xf numFmtId="166" fontId="8" fillId="8" borderId="1" xfId="0" applyNumberFormat="1" applyFont="1" applyFill="1" applyBorder="1" applyAlignment="1">
      <alignment horizontal="right" vertical="center"/>
    </xf>
    <xf numFmtId="0" fontId="0" fillId="8" borderId="1" xfId="0" applyFill="1" applyBorder="1" applyAlignment="1"/>
    <xf numFmtId="168" fontId="29" fillId="5" borderId="1" xfId="0" applyNumberFormat="1" applyFont="1" applyFill="1" applyBorder="1" applyAlignment="1">
      <alignment horizontal="right" vertical="center"/>
    </xf>
    <xf numFmtId="168" fontId="3" fillId="2" borderId="1" xfId="0" applyNumberFormat="1" applyFont="1" applyFill="1" applyBorder="1" applyAlignment="1">
      <alignment horizontal="right" vertical="center"/>
    </xf>
    <xf numFmtId="168" fontId="17" fillId="7" borderId="1" xfId="0" applyNumberFormat="1" applyFont="1" applyFill="1" applyBorder="1" applyAlignment="1">
      <alignment horizontal="right" vertical="center"/>
    </xf>
    <xf numFmtId="164" fontId="17" fillId="7" borderId="1" xfId="0" applyNumberFormat="1" applyFont="1" applyFill="1" applyBorder="1" applyAlignment="1">
      <alignment horizontal="right" vertical="center"/>
    </xf>
    <xf numFmtId="164" fontId="29" fillId="5" borderId="1" xfId="0" applyNumberFormat="1" applyFont="1" applyFill="1" applyBorder="1" applyAlignment="1">
      <alignment horizontal="right" vertical="center"/>
    </xf>
    <xf numFmtId="166" fontId="17" fillId="7" borderId="1" xfId="0" applyNumberFormat="1" applyFont="1" applyFill="1" applyBorder="1" applyAlignment="1">
      <alignment horizontal="right" vertical="center"/>
    </xf>
    <xf numFmtId="166" fontId="29" fillId="5" borderId="1" xfId="0" applyNumberFormat="1" applyFont="1" applyFill="1" applyBorder="1" applyAlignment="1">
      <alignment horizontal="right" vertical="center"/>
    </xf>
    <xf numFmtId="166" fontId="29" fillId="6" borderId="1" xfId="0" applyNumberFormat="1" applyFont="1" applyFill="1" applyBorder="1" applyAlignment="1">
      <alignment horizontal="right" vertical="center"/>
    </xf>
    <xf numFmtId="169" fontId="2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left" vertical="center" wrapText="1"/>
    </xf>
    <xf numFmtId="0" fontId="14" fillId="10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32" fillId="8" borderId="1" xfId="0" applyFont="1" applyFill="1" applyBorder="1" applyAlignment="1">
      <alignment horizontal="left" vertical="center" wrapText="1"/>
    </xf>
    <xf numFmtId="0" fontId="33" fillId="7" borderId="1" xfId="0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/>
    </xf>
    <xf numFmtId="0" fontId="35" fillId="10" borderId="1" xfId="0" applyFont="1" applyFill="1" applyBorder="1" applyAlignment="1">
      <alignment horizontal="center" vertical="center"/>
    </xf>
    <xf numFmtId="0" fontId="35" fillId="10" borderId="1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166" fontId="29" fillId="7" borderId="1" xfId="0" applyNumberFormat="1" applyFont="1" applyFill="1" applyBorder="1" applyAlignment="1">
      <alignment horizontal="right" vertical="center"/>
    </xf>
    <xf numFmtId="166" fontId="29" fillId="4" borderId="1" xfId="0" applyNumberFormat="1" applyFont="1" applyFill="1" applyBorder="1" applyAlignment="1">
      <alignment horizontal="right" vertical="center"/>
    </xf>
    <xf numFmtId="0" fontId="19" fillId="5" borderId="1" xfId="0" applyFont="1" applyFill="1" applyBorder="1" applyAlignment="1">
      <alignment horizontal="left" vertical="center"/>
    </xf>
    <xf numFmtId="169" fontId="1" fillId="2" borderId="1" xfId="0" applyNumberFormat="1" applyFont="1" applyFill="1" applyBorder="1" applyAlignment="1">
      <alignment horizontal="right" vertical="center"/>
    </xf>
    <xf numFmtId="49" fontId="29" fillId="5" borderId="1" xfId="0" applyNumberFormat="1" applyFont="1" applyFill="1" applyBorder="1" applyAlignment="1">
      <alignment horizontal="right" vertical="center"/>
    </xf>
    <xf numFmtId="0" fontId="15" fillId="5" borderId="0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left" vertical="center"/>
    </xf>
    <xf numFmtId="0" fontId="30" fillId="9" borderId="0" xfId="0" applyFont="1" applyFill="1" applyBorder="1" applyAlignment="1">
      <alignment horizontal="left" vertical="center" wrapText="1"/>
    </xf>
    <xf numFmtId="0" fontId="19" fillId="5" borderId="0" xfId="0" applyFont="1" applyFill="1" applyBorder="1" applyAlignment="1">
      <alignment horizontal="left" vertical="center"/>
    </xf>
    <xf numFmtId="0" fontId="28" fillId="2" borderId="0" xfId="0" applyFont="1" applyFill="1" applyBorder="1" applyAlignment="1">
      <alignment horizontal="left" vertical="center"/>
    </xf>
    <xf numFmtId="0" fontId="31" fillId="7" borderId="0" xfId="0" applyFont="1" applyFill="1" applyBorder="1" applyAlignment="1">
      <alignment horizontal="left" vertical="center" wrapText="1"/>
    </xf>
    <xf numFmtId="0" fontId="32" fillId="8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7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/>
        <color rgb="FF9C0006"/>
      </font>
      <fill>
        <patternFill>
          <bgColor rgb="FFFFC7CE"/>
        </patternFill>
      </fill>
    </dxf>
    <dxf>
      <font>
        <b/>
        <color rgb="FF9C6500"/>
      </font>
      <fill>
        <patternFill>
          <bgColor rgb="FFFFEB9C"/>
        </patternFill>
      </fill>
    </dxf>
    <dxf>
      <font>
        <b/>
        <color rgb="FF276221"/>
      </font>
      <fill>
        <patternFill>
          <bgColor rgb="FFC6EFCE"/>
        </patternFill>
      </fill>
    </dxf>
    <dxf>
      <font>
        <b/>
        <color rgb="FF404040"/>
      </font>
      <fill>
        <patternFill>
          <bgColor rgb="FFE0E0E0"/>
        </patternFill>
      </fill>
    </dxf>
    <dxf>
      <font>
        <b/>
        <color rgb="FF9C6500"/>
      </font>
      <fill>
        <patternFill>
          <bgColor rgb="FFFFEB9C"/>
        </patternFill>
      </fill>
    </dxf>
    <dxf>
      <font>
        <b/>
        <color rgb="FF9C0006"/>
      </font>
      <fill>
        <patternFill>
          <bgColor rgb="FFFFC7CE"/>
        </patternFill>
      </fill>
    </dxf>
    <dxf>
      <font>
        <b/>
        <color rgb="FF1B3A5C"/>
      </font>
      <fill>
        <patternFill>
          <bgColor rgb="FFD6E8F5"/>
        </patternFill>
      </fill>
    </dxf>
    <dxf>
      <font>
        <b/>
        <color rgb="FF27622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606060"/>
      <rgbColor rgb="FFF2F2F2"/>
      <rgbColor rgb="FF808080"/>
      <rgbColor rgb="FF9999FF"/>
      <rgbColor rgb="FF7030A0"/>
      <rgbColor rgb="FFFFF5EF"/>
      <rgbColor rgb="FFD6E8F5"/>
      <rgbColor rgb="FF660066"/>
      <rgbColor rgb="FFFF8080"/>
      <rgbColor rgb="FF0070C0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FF0"/>
      <rgbColor rgb="FFC6EFCE"/>
      <rgbColor rgb="FFFFEB9C"/>
      <rgbColor rgb="FFF8FBFF"/>
      <rgbColor rgb="FFFF99CC"/>
      <rgbColor rgb="FFCC99FF"/>
      <rgbColor rgb="FFFFC7CE"/>
      <rgbColor rgb="FF2F75B6"/>
      <rgbColor rgb="FF33CCCC"/>
      <rgbColor rgb="FF99CC00"/>
      <rgbColor rgb="FFFFCC00"/>
      <rgbColor rgb="FFB8962E"/>
      <rgbColor rgb="FFC55A11"/>
      <rgbColor rgb="FF707070"/>
      <rgbColor rgb="FFA0A0A0"/>
      <rgbColor rgb="FF1B3A5C"/>
      <rgbColor rgb="FF70AD47"/>
      <rgbColor rgb="FF276221"/>
      <rgbColor rgb="FF375623"/>
      <rgbColor rgb="FF505050"/>
      <rgbColor rgb="FF555555"/>
      <rgbColor rgb="FF1F3864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88900</xdr:rowOff>
    </xdr:from>
    <xdr:to>
      <xdr:col>2</xdr:col>
      <xdr:colOff>3340100</xdr:colOff>
      <xdr:row>0</xdr:row>
      <xdr:rowOff>774700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DB0D2D-FC40-1743-B780-81EDC8D86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3800" y="88900"/>
          <a:ext cx="30861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3A5C"/>
  </sheetPr>
  <dimension ref="A1:D38"/>
  <sheetViews>
    <sheetView tabSelected="1" zoomScaleNormal="100" workbookViewId="0">
      <selection activeCell="I38" sqref="I38"/>
    </sheetView>
  </sheetViews>
  <sheetFormatPr baseColWidth="10" defaultColWidth="8.6640625" defaultRowHeight="15" x14ac:dyDescent="0.2"/>
  <cols>
    <col min="1" max="1" width="3" style="13" customWidth="1"/>
    <col min="2" max="2" width="26" style="13" customWidth="1"/>
    <col min="3" max="3" width="48" style="13" customWidth="1"/>
    <col min="4" max="4" width="30" style="13" customWidth="1"/>
  </cols>
  <sheetData>
    <row r="1" spans="1:4" ht="69" customHeight="1" x14ac:dyDescent="0.2">
      <c r="A1" s="103"/>
      <c r="B1" s="103"/>
      <c r="C1" s="103"/>
      <c r="D1" s="103"/>
    </row>
    <row r="2" spans="1:4" ht="25.5" customHeight="1" x14ac:dyDescent="0.2">
      <c r="A2" s="12" t="s">
        <v>0</v>
      </c>
      <c r="B2" s="12"/>
      <c r="C2" s="12"/>
      <c r="D2" s="12"/>
    </row>
    <row r="3" spans="1:4" ht="15.75" customHeight="1" x14ac:dyDescent="0.2">
      <c r="A3" s="11" t="s">
        <v>1</v>
      </c>
      <c r="B3" s="11"/>
      <c r="C3" s="11"/>
      <c r="D3" s="11"/>
    </row>
    <row r="5" spans="1:4" ht="18" customHeight="1" x14ac:dyDescent="0.2">
      <c r="B5" s="10" t="s">
        <v>2</v>
      </c>
      <c r="C5" s="10"/>
      <c r="D5" s="10"/>
    </row>
    <row r="6" spans="1:4" ht="21.75" customHeight="1" x14ac:dyDescent="0.2">
      <c r="B6" s="9" t="s">
        <v>3</v>
      </c>
      <c r="C6" s="9"/>
      <c r="D6" s="9"/>
    </row>
    <row r="7" spans="1:4" ht="21.75" customHeight="1" x14ac:dyDescent="0.2">
      <c r="B7" s="9" t="s">
        <v>4</v>
      </c>
      <c r="C7" s="9"/>
      <c r="D7" s="9"/>
    </row>
    <row r="8" spans="1:4" ht="18" customHeight="1" x14ac:dyDescent="0.2">
      <c r="B8" s="9" t="s">
        <v>5</v>
      </c>
      <c r="C8" s="9"/>
      <c r="D8" s="9"/>
    </row>
    <row r="9" spans="1:4" ht="18" customHeight="1" x14ac:dyDescent="0.2">
      <c r="B9" s="9" t="s">
        <v>6</v>
      </c>
      <c r="C9" s="9"/>
      <c r="D9" s="9"/>
    </row>
    <row r="10" spans="1:4" ht="18" customHeight="1" x14ac:dyDescent="0.2">
      <c r="B10" s="9" t="s">
        <v>7</v>
      </c>
      <c r="C10" s="9"/>
      <c r="D10" s="9"/>
    </row>
    <row r="12" spans="1:4" ht="18" customHeight="1" x14ac:dyDescent="0.2">
      <c r="B12" s="10" t="s">
        <v>8</v>
      </c>
      <c r="C12" s="10"/>
      <c r="D12" s="10"/>
    </row>
    <row r="13" spans="1:4" ht="21.75" customHeight="1" x14ac:dyDescent="0.2">
      <c r="B13" s="14" t="s">
        <v>9</v>
      </c>
      <c r="C13" s="9" t="s">
        <v>10</v>
      </c>
      <c r="D13" s="9"/>
    </row>
    <row r="14" spans="1:4" ht="21.75" customHeight="1" x14ac:dyDescent="0.2">
      <c r="B14" s="14" t="s">
        <v>11</v>
      </c>
      <c r="C14" s="9" t="s">
        <v>12</v>
      </c>
      <c r="D14" s="9"/>
    </row>
    <row r="15" spans="1:4" ht="21.75" customHeight="1" x14ac:dyDescent="0.2">
      <c r="B15" s="14" t="s">
        <v>13</v>
      </c>
      <c r="C15" s="9" t="s">
        <v>14</v>
      </c>
      <c r="D15" s="9"/>
    </row>
    <row r="16" spans="1:4" ht="21.75" customHeight="1" x14ac:dyDescent="0.2">
      <c r="B16" s="14" t="s">
        <v>15</v>
      </c>
      <c r="C16" s="9" t="s">
        <v>16</v>
      </c>
      <c r="D16" s="9"/>
    </row>
    <row r="17" spans="2:4" ht="21.75" customHeight="1" x14ac:dyDescent="0.2">
      <c r="B17" s="14" t="s">
        <v>17</v>
      </c>
      <c r="C17" s="9" t="s">
        <v>18</v>
      </c>
      <c r="D17" s="9"/>
    </row>
    <row r="18" spans="2:4" ht="21.75" customHeight="1" x14ac:dyDescent="0.2">
      <c r="B18" s="14" t="s">
        <v>19</v>
      </c>
      <c r="C18" s="9" t="s">
        <v>20</v>
      </c>
      <c r="D18" s="9"/>
    </row>
    <row r="19" spans="2:4" ht="21.75" customHeight="1" x14ac:dyDescent="0.2">
      <c r="B19" s="14" t="s">
        <v>21</v>
      </c>
      <c r="C19" s="9" t="s">
        <v>22</v>
      </c>
      <c r="D19" s="9"/>
    </row>
    <row r="21" spans="2:4" ht="18" customHeight="1" x14ac:dyDescent="0.2">
      <c r="B21" s="10" t="s">
        <v>23</v>
      </c>
      <c r="C21" s="10"/>
      <c r="D21" s="10"/>
    </row>
    <row r="22" spans="2:4" ht="15" customHeight="1" x14ac:dyDescent="0.2">
      <c r="B22" s="15" t="s">
        <v>24</v>
      </c>
      <c r="C22" s="16" t="s">
        <v>25</v>
      </c>
      <c r="D22" s="17" t="s">
        <v>26</v>
      </c>
    </row>
    <row r="23" spans="2:4" ht="24" customHeight="1" x14ac:dyDescent="0.2">
      <c r="B23" s="18" t="s">
        <v>27</v>
      </c>
      <c r="C23" s="19" t="s">
        <v>28</v>
      </c>
      <c r="D23" s="20" t="s">
        <v>29</v>
      </c>
    </row>
    <row r="24" spans="2:4" ht="24" customHeight="1" x14ac:dyDescent="0.2">
      <c r="B24" s="21" t="s">
        <v>30</v>
      </c>
      <c r="C24" s="14" t="s">
        <v>31</v>
      </c>
      <c r="D24" s="20" t="s">
        <v>32</v>
      </c>
    </row>
    <row r="25" spans="2:4" ht="24" customHeight="1" x14ac:dyDescent="0.2">
      <c r="B25" s="22" t="s">
        <v>33</v>
      </c>
      <c r="C25" s="23" t="s">
        <v>34</v>
      </c>
      <c r="D25" s="20" t="s">
        <v>35</v>
      </c>
    </row>
    <row r="26" spans="2:4" ht="24" customHeight="1" x14ac:dyDescent="0.2">
      <c r="B26" s="24" t="s">
        <v>36</v>
      </c>
      <c r="C26" s="25" t="s">
        <v>37</v>
      </c>
      <c r="D26" s="20" t="s">
        <v>38</v>
      </c>
    </row>
    <row r="27" spans="2:4" ht="24" customHeight="1" x14ac:dyDescent="0.2">
      <c r="B27" s="26" t="s">
        <v>39</v>
      </c>
      <c r="C27" s="27" t="s">
        <v>40</v>
      </c>
      <c r="D27" s="20" t="s">
        <v>41</v>
      </c>
    </row>
    <row r="29" spans="2:4" ht="18" customHeight="1" x14ac:dyDescent="0.2">
      <c r="B29" s="10" t="s">
        <v>42</v>
      </c>
      <c r="C29" s="10"/>
      <c r="D29" s="10"/>
    </row>
    <row r="30" spans="2:4" ht="19.5" customHeight="1" x14ac:dyDescent="0.2">
      <c r="B30" s="28" t="s">
        <v>43</v>
      </c>
      <c r="C30" s="9" t="s">
        <v>44</v>
      </c>
      <c r="D30" s="9"/>
    </row>
    <row r="31" spans="2:4" ht="19.5" customHeight="1" x14ac:dyDescent="0.2">
      <c r="B31" s="28" t="s">
        <v>43</v>
      </c>
      <c r="C31" s="9" t="s">
        <v>45</v>
      </c>
      <c r="D31" s="9"/>
    </row>
    <row r="32" spans="2:4" ht="19.5" customHeight="1" x14ac:dyDescent="0.2">
      <c r="B32" s="28" t="s">
        <v>43</v>
      </c>
      <c r="C32" s="9" t="s">
        <v>46</v>
      </c>
      <c r="D32" s="9"/>
    </row>
    <row r="33" spans="2:4" ht="19.5" customHeight="1" x14ac:dyDescent="0.2">
      <c r="B33" s="28" t="s">
        <v>43</v>
      </c>
      <c r="C33" s="9" t="s">
        <v>47</v>
      </c>
      <c r="D33" s="9"/>
    </row>
    <row r="34" spans="2:4" ht="19.5" customHeight="1" x14ac:dyDescent="0.2">
      <c r="B34" s="28" t="s">
        <v>43</v>
      </c>
      <c r="C34" s="9" t="s">
        <v>48</v>
      </c>
      <c r="D34" s="9"/>
    </row>
    <row r="35" spans="2:4" ht="19.5" customHeight="1" x14ac:dyDescent="0.2">
      <c r="B35" s="28" t="s">
        <v>43</v>
      </c>
      <c r="C35" s="9" t="s">
        <v>49</v>
      </c>
      <c r="D35" s="9"/>
    </row>
    <row r="36" spans="2:4" ht="19.5" customHeight="1" x14ac:dyDescent="0.2">
      <c r="B36" s="28" t="s">
        <v>43</v>
      </c>
      <c r="C36" s="9" t="s">
        <v>50</v>
      </c>
      <c r="D36" s="9"/>
    </row>
    <row r="38" spans="2:4" ht="29" customHeight="1" x14ac:dyDescent="0.2">
      <c r="B38" s="104" t="s">
        <v>320</v>
      </c>
      <c r="C38" s="104"/>
      <c r="D38" s="104"/>
    </row>
  </sheetData>
  <mergeCells count="27">
    <mergeCell ref="C36:D36"/>
    <mergeCell ref="B38:D38"/>
    <mergeCell ref="A1:D1"/>
    <mergeCell ref="C31:D31"/>
    <mergeCell ref="C32:D32"/>
    <mergeCell ref="C33:D33"/>
    <mergeCell ref="C34:D34"/>
    <mergeCell ref="C35:D35"/>
    <mergeCell ref="C18:D18"/>
    <mergeCell ref="C19:D19"/>
    <mergeCell ref="B21:D21"/>
    <mergeCell ref="B29:D29"/>
    <mergeCell ref="C30:D30"/>
    <mergeCell ref="C13:D13"/>
    <mergeCell ref="C14:D14"/>
    <mergeCell ref="C15:D15"/>
    <mergeCell ref="C16:D16"/>
    <mergeCell ref="C17:D17"/>
    <mergeCell ref="B7:D7"/>
    <mergeCell ref="B8:D8"/>
    <mergeCell ref="B9:D9"/>
    <mergeCell ref="B10:D10"/>
    <mergeCell ref="B12:D12"/>
    <mergeCell ref="A2:D2"/>
    <mergeCell ref="A3:D3"/>
    <mergeCell ref="B5:D5"/>
    <mergeCell ref="B6:D6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F75B6"/>
  </sheetPr>
  <dimension ref="A1:D41"/>
  <sheetViews>
    <sheetView zoomScaleNormal="100" workbookViewId="0">
      <selection sqref="A1:D1"/>
    </sheetView>
  </sheetViews>
  <sheetFormatPr baseColWidth="10" defaultColWidth="8.6640625" defaultRowHeight="15" x14ac:dyDescent="0.2"/>
  <cols>
    <col min="1" max="1" width="3" style="13" customWidth="1"/>
    <col min="2" max="2" width="38" style="13" customWidth="1"/>
    <col min="3" max="3" width="32" style="13" customWidth="1"/>
    <col min="4" max="4" width="30" style="13" customWidth="1"/>
  </cols>
  <sheetData>
    <row r="1" spans="1:4" ht="27.75" customHeight="1" x14ac:dyDescent="0.2">
      <c r="A1" s="8" t="s">
        <v>51</v>
      </c>
      <c r="B1" s="8"/>
      <c r="C1" s="8"/>
      <c r="D1" s="8"/>
    </row>
    <row r="2" spans="1:4" ht="15.75" customHeight="1" x14ac:dyDescent="0.2">
      <c r="A2" s="7" t="s">
        <v>52</v>
      </c>
      <c r="B2" s="7"/>
      <c r="C2" s="7"/>
      <c r="D2" s="7"/>
    </row>
    <row r="4" spans="1:4" ht="18" customHeight="1" x14ac:dyDescent="0.2">
      <c r="B4" s="10" t="s">
        <v>53</v>
      </c>
      <c r="C4" s="10"/>
      <c r="D4" s="10"/>
    </row>
    <row r="5" spans="1:4" ht="18" customHeight="1" x14ac:dyDescent="0.2">
      <c r="B5" s="27" t="s">
        <v>54</v>
      </c>
      <c r="C5" s="29"/>
      <c r="D5" s="30" t="s">
        <v>55</v>
      </c>
    </row>
    <row r="6" spans="1:4" ht="18" customHeight="1" x14ac:dyDescent="0.2">
      <c r="B6" s="27" t="s">
        <v>56</v>
      </c>
      <c r="C6" s="29"/>
      <c r="D6" s="30" t="s">
        <v>57</v>
      </c>
    </row>
    <row r="7" spans="1:4" ht="18" customHeight="1" x14ac:dyDescent="0.2">
      <c r="B7" s="27" t="s">
        <v>58</v>
      </c>
      <c r="C7" s="29"/>
      <c r="D7" s="30"/>
    </row>
    <row r="8" spans="1:4" ht="18" customHeight="1" x14ac:dyDescent="0.2">
      <c r="B8" s="27" t="s">
        <v>59</v>
      </c>
      <c r="C8" s="29"/>
      <c r="D8" s="30" t="s">
        <v>60</v>
      </c>
    </row>
    <row r="9" spans="1:4" ht="18" customHeight="1" x14ac:dyDescent="0.2">
      <c r="B9" s="27" t="s">
        <v>61</v>
      </c>
      <c r="C9" s="29"/>
      <c r="D9" s="30"/>
    </row>
    <row r="10" spans="1:4" ht="18" customHeight="1" x14ac:dyDescent="0.2">
      <c r="B10" s="27" t="s">
        <v>62</v>
      </c>
      <c r="C10" s="29"/>
      <c r="D10" s="30" t="s">
        <v>63</v>
      </c>
    </row>
    <row r="11" spans="1:4" ht="18" customHeight="1" x14ac:dyDescent="0.2">
      <c r="B11" s="27" t="s">
        <v>64</v>
      </c>
      <c r="C11" s="29"/>
      <c r="D11" s="30" t="s">
        <v>65</v>
      </c>
    </row>
    <row r="12" spans="1:4" ht="18" customHeight="1" x14ac:dyDescent="0.2">
      <c r="B12" s="27" t="s">
        <v>66</v>
      </c>
      <c r="C12" s="29"/>
      <c r="D12" s="30" t="s">
        <v>67</v>
      </c>
    </row>
    <row r="13" spans="1:4" ht="18" customHeight="1" x14ac:dyDescent="0.2">
      <c r="B13" s="27" t="s">
        <v>68</v>
      </c>
      <c r="C13" s="29"/>
      <c r="D13" s="30" t="s">
        <v>69</v>
      </c>
    </row>
    <row r="14" spans="1:4" ht="18" customHeight="1" x14ac:dyDescent="0.2">
      <c r="B14" s="27" t="s">
        <v>70</v>
      </c>
      <c r="C14" s="29"/>
      <c r="D14" s="30"/>
    </row>
    <row r="15" spans="1:4" ht="18" customHeight="1" x14ac:dyDescent="0.2">
      <c r="B15" s="27" t="s">
        <v>71</v>
      </c>
      <c r="C15" s="29"/>
      <c r="D15" s="30" t="s">
        <v>72</v>
      </c>
    </row>
    <row r="16" spans="1:4" ht="18" customHeight="1" x14ac:dyDescent="0.2">
      <c r="B16" s="27" t="s">
        <v>73</v>
      </c>
      <c r="C16" s="29"/>
      <c r="D16" s="30" t="s">
        <v>74</v>
      </c>
    </row>
    <row r="18" spans="2:4" ht="18" customHeight="1" x14ac:dyDescent="0.2">
      <c r="B18" s="10" t="s">
        <v>75</v>
      </c>
      <c r="C18" s="10"/>
      <c r="D18" s="10"/>
    </row>
    <row r="19" spans="2:4" ht="18" customHeight="1" x14ac:dyDescent="0.2">
      <c r="B19" s="27" t="s">
        <v>76</v>
      </c>
      <c r="C19" s="29"/>
      <c r="D19" s="30" t="s">
        <v>77</v>
      </c>
    </row>
    <row r="20" spans="2:4" ht="18" customHeight="1" x14ac:dyDescent="0.2">
      <c r="B20" s="27" t="s">
        <v>78</v>
      </c>
      <c r="C20" s="29"/>
      <c r="D20" s="30" t="s">
        <v>79</v>
      </c>
    </row>
    <row r="21" spans="2:4" ht="18" customHeight="1" x14ac:dyDescent="0.2">
      <c r="B21" s="27" t="s">
        <v>80</v>
      </c>
      <c r="C21" s="29"/>
      <c r="D21" s="30" t="s">
        <v>81</v>
      </c>
    </row>
    <row r="22" spans="2:4" ht="18" customHeight="1" x14ac:dyDescent="0.2">
      <c r="B22" s="27" t="s">
        <v>82</v>
      </c>
      <c r="C22" s="29"/>
      <c r="D22" s="30" t="s">
        <v>83</v>
      </c>
    </row>
    <row r="23" spans="2:4" ht="18" customHeight="1" x14ac:dyDescent="0.2">
      <c r="B23" s="27" t="s">
        <v>84</v>
      </c>
      <c r="C23" s="29"/>
      <c r="D23" s="30" t="s">
        <v>85</v>
      </c>
    </row>
    <row r="24" spans="2:4" ht="18" customHeight="1" x14ac:dyDescent="0.2">
      <c r="B24" s="27" t="s">
        <v>86</v>
      </c>
      <c r="C24" s="29"/>
      <c r="D24" s="30" t="s">
        <v>87</v>
      </c>
    </row>
    <row r="25" spans="2:4" ht="18" customHeight="1" x14ac:dyDescent="0.2">
      <c r="B25" s="27" t="s">
        <v>88</v>
      </c>
      <c r="C25" s="29"/>
      <c r="D25" s="30"/>
    </row>
    <row r="26" spans="2:4" ht="18" customHeight="1" x14ac:dyDescent="0.2">
      <c r="B26" s="27" t="s">
        <v>89</v>
      </c>
      <c r="C26" s="29"/>
      <c r="D26" s="30"/>
    </row>
    <row r="27" spans="2:4" ht="18" customHeight="1" x14ac:dyDescent="0.2">
      <c r="B27" s="27" t="s">
        <v>90</v>
      </c>
      <c r="C27" s="29"/>
      <c r="D27" s="30" t="s">
        <v>91</v>
      </c>
    </row>
    <row r="29" spans="2:4" ht="18" customHeight="1" x14ac:dyDescent="0.2">
      <c r="B29" s="10" t="s">
        <v>92</v>
      </c>
      <c r="C29" s="10"/>
      <c r="D29" s="10"/>
    </row>
    <row r="30" spans="2:4" ht="18" customHeight="1" x14ac:dyDescent="0.2">
      <c r="B30" s="27" t="s">
        <v>93</v>
      </c>
      <c r="C30" s="29"/>
      <c r="D30" s="30" t="s">
        <v>94</v>
      </c>
    </row>
    <row r="31" spans="2:4" ht="18" customHeight="1" x14ac:dyDescent="0.2">
      <c r="B31" s="27" t="s">
        <v>95</v>
      </c>
      <c r="C31" s="29"/>
      <c r="D31" s="30" t="s">
        <v>96</v>
      </c>
    </row>
    <row r="32" spans="2:4" ht="18" customHeight="1" x14ac:dyDescent="0.2">
      <c r="B32" s="27" t="s">
        <v>97</v>
      </c>
      <c r="C32" s="29"/>
      <c r="D32" s="30" t="s">
        <v>98</v>
      </c>
    </row>
    <row r="33" spans="2:4" ht="18" customHeight="1" x14ac:dyDescent="0.2">
      <c r="B33" s="27" t="s">
        <v>99</v>
      </c>
      <c r="C33" s="29"/>
      <c r="D33" s="30" t="s">
        <v>100</v>
      </c>
    </row>
    <row r="34" spans="2:4" ht="18" customHeight="1" x14ac:dyDescent="0.2">
      <c r="B34" s="27" t="s">
        <v>101</v>
      </c>
      <c r="C34" s="29"/>
      <c r="D34" s="30" t="s">
        <v>102</v>
      </c>
    </row>
    <row r="35" spans="2:4" ht="18" customHeight="1" x14ac:dyDescent="0.2">
      <c r="B35" s="27" t="s">
        <v>103</v>
      </c>
      <c r="C35" s="29"/>
      <c r="D35" s="30" t="s">
        <v>104</v>
      </c>
    </row>
    <row r="37" spans="2:4" ht="18" customHeight="1" x14ac:dyDescent="0.2">
      <c r="B37" s="10" t="s">
        <v>105</v>
      </c>
      <c r="C37" s="10"/>
      <c r="D37" s="10"/>
    </row>
    <row r="38" spans="2:4" ht="18" customHeight="1" x14ac:dyDescent="0.2">
      <c r="B38" s="27" t="s">
        <v>106</v>
      </c>
      <c r="C38" s="29" t="s">
        <v>107</v>
      </c>
      <c r="D38" s="31" t="s">
        <v>108</v>
      </c>
    </row>
    <row r="39" spans="2:4" ht="18" customHeight="1" x14ac:dyDescent="0.2">
      <c r="B39" s="32" t="s">
        <v>109</v>
      </c>
      <c r="C39" s="29"/>
    </row>
    <row r="40" spans="2:4" ht="18" customHeight="1" x14ac:dyDescent="0.2">
      <c r="B40" s="32" t="s">
        <v>110</v>
      </c>
      <c r="C40" s="29"/>
    </row>
    <row r="41" spans="2:4" ht="18" customHeight="1" x14ac:dyDescent="0.2">
      <c r="B41" s="27" t="s">
        <v>111</v>
      </c>
      <c r="C41" s="33" t="str">
        <f>IFERROR(C39/C40,"")</f>
        <v/>
      </c>
      <c r="D41" s="31" t="s">
        <v>112</v>
      </c>
    </row>
  </sheetData>
  <mergeCells count="6">
    <mergeCell ref="B37:D37"/>
    <mergeCell ref="A1:D1"/>
    <mergeCell ref="A2:D2"/>
    <mergeCell ref="B4:D4"/>
    <mergeCell ref="B18:D18"/>
    <mergeCell ref="B29:D29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AD47"/>
  </sheetPr>
  <dimension ref="A1:H370"/>
  <sheetViews>
    <sheetView zoomScaleNormal="100" workbookViewId="0">
      <pane ySplit="4" topLeftCell="A5" activePane="bottomLeft" state="frozen"/>
      <selection pane="bottomLeft" sqref="A1:H1"/>
    </sheetView>
  </sheetViews>
  <sheetFormatPr baseColWidth="10" defaultColWidth="8.6640625" defaultRowHeight="15" x14ac:dyDescent="0.2"/>
  <cols>
    <col min="1" max="1" width="5" style="13" customWidth="1"/>
    <col min="2" max="2" width="14" style="13" customWidth="1"/>
    <col min="3" max="4" width="10" style="13" customWidth="1"/>
    <col min="5" max="5" width="14" style="13" customWidth="1"/>
    <col min="6" max="6" width="26" style="13" customWidth="1"/>
    <col min="7" max="7" width="14" style="13" customWidth="1"/>
    <col min="8" max="8" width="35" style="13" customWidth="1"/>
  </cols>
  <sheetData>
    <row r="1" spans="1:8" ht="27.75" customHeight="1" x14ac:dyDescent="0.2">
      <c r="A1" s="8" t="s">
        <v>113</v>
      </c>
      <c r="B1" s="8"/>
      <c r="C1" s="8"/>
      <c r="D1" s="8"/>
      <c r="E1" s="8"/>
      <c r="F1" s="8"/>
      <c r="G1" s="8"/>
      <c r="H1" s="8"/>
    </row>
    <row r="2" spans="1:8" ht="15.75" customHeight="1" x14ac:dyDescent="0.2">
      <c r="A2" s="7" t="s">
        <v>114</v>
      </c>
      <c r="B2" s="7"/>
      <c r="C2" s="7"/>
      <c r="D2" s="7"/>
      <c r="E2" s="7"/>
      <c r="F2" s="7"/>
      <c r="G2" s="7"/>
      <c r="H2" s="7"/>
    </row>
    <row r="3" spans="1:8" ht="15.75" customHeight="1" x14ac:dyDescent="0.2">
      <c r="A3" s="34" t="s">
        <v>115</v>
      </c>
      <c r="B3" s="35" t="s">
        <v>116</v>
      </c>
      <c r="C3" s="36" t="s">
        <v>117</v>
      </c>
      <c r="D3" s="37" t="s">
        <v>118</v>
      </c>
      <c r="E3" s="32"/>
      <c r="F3" s="32"/>
      <c r="G3" s="32"/>
      <c r="H3" s="32"/>
    </row>
    <row r="4" spans="1:8" ht="31.5" customHeight="1" x14ac:dyDescent="0.2">
      <c r="A4" s="38" t="s">
        <v>119</v>
      </c>
      <c r="B4" s="38" t="s">
        <v>120</v>
      </c>
      <c r="C4" s="38" t="s">
        <v>121</v>
      </c>
      <c r="D4" s="38" t="s">
        <v>122</v>
      </c>
      <c r="E4" s="38" t="s">
        <v>123</v>
      </c>
      <c r="F4" s="38" t="s">
        <v>124</v>
      </c>
      <c r="G4" s="38" t="s">
        <v>125</v>
      </c>
      <c r="H4" s="38" t="s">
        <v>126</v>
      </c>
    </row>
    <row r="5" spans="1:8" ht="15" customHeight="1" x14ac:dyDescent="0.2">
      <c r="A5" s="39">
        <v>1</v>
      </c>
      <c r="B5" s="40">
        <v>46204</v>
      </c>
      <c r="C5" s="41" t="str">
        <f t="shared" ref="C5:C68" si="0">TEXT(B5,"ddd")</f>
        <v>Wed</v>
      </c>
      <c r="D5" s="41" t="str">
        <f t="shared" ref="D5:D68" si="1">TEXT(B5,"mmm")</f>
        <v>Jul</v>
      </c>
      <c r="E5" s="42"/>
      <c r="F5" s="43"/>
      <c r="G5" s="44"/>
      <c r="H5" s="43"/>
    </row>
    <row r="6" spans="1:8" ht="15" customHeight="1" x14ac:dyDescent="0.2">
      <c r="A6" s="39">
        <v>2</v>
      </c>
      <c r="B6" s="40">
        <v>46205</v>
      </c>
      <c r="C6" s="41" t="str">
        <f t="shared" si="0"/>
        <v>Thu</v>
      </c>
      <c r="D6" s="41" t="str">
        <f t="shared" si="1"/>
        <v>Jul</v>
      </c>
      <c r="E6" s="42"/>
      <c r="F6" s="45"/>
      <c r="G6" s="46"/>
      <c r="H6" s="45"/>
    </row>
    <row r="7" spans="1:8" ht="15" customHeight="1" x14ac:dyDescent="0.2">
      <c r="A7" s="39">
        <v>3</v>
      </c>
      <c r="B7" s="40">
        <v>46206</v>
      </c>
      <c r="C7" s="41" t="str">
        <f t="shared" si="0"/>
        <v>Fri</v>
      </c>
      <c r="D7" s="41" t="str">
        <f t="shared" si="1"/>
        <v>Jul</v>
      </c>
      <c r="E7" s="42"/>
      <c r="F7" s="43"/>
      <c r="G7" s="44"/>
      <c r="H7" s="43"/>
    </row>
    <row r="8" spans="1:8" ht="15" customHeight="1" x14ac:dyDescent="0.2">
      <c r="A8" s="39">
        <v>4</v>
      </c>
      <c r="B8" s="40">
        <v>46207</v>
      </c>
      <c r="C8" s="41" t="str">
        <f t="shared" si="0"/>
        <v>Sat</v>
      </c>
      <c r="D8" s="41" t="str">
        <f t="shared" si="1"/>
        <v>Jul</v>
      </c>
      <c r="E8" s="42"/>
      <c r="F8" s="45"/>
      <c r="G8" s="46"/>
      <c r="H8" s="45"/>
    </row>
    <row r="9" spans="1:8" ht="15" customHeight="1" x14ac:dyDescent="0.2">
      <c r="A9" s="39">
        <v>5</v>
      </c>
      <c r="B9" s="40">
        <v>46208</v>
      </c>
      <c r="C9" s="41" t="str">
        <f t="shared" si="0"/>
        <v>Sun</v>
      </c>
      <c r="D9" s="41" t="str">
        <f t="shared" si="1"/>
        <v>Jul</v>
      </c>
      <c r="E9" s="42"/>
      <c r="F9" s="43"/>
      <c r="G9" s="44"/>
      <c r="H9" s="43"/>
    </row>
    <row r="10" spans="1:8" ht="15" customHeight="1" x14ac:dyDescent="0.2">
      <c r="A10" s="39">
        <v>6</v>
      </c>
      <c r="B10" s="40">
        <v>46209</v>
      </c>
      <c r="C10" s="41" t="str">
        <f t="shared" si="0"/>
        <v>Mon</v>
      </c>
      <c r="D10" s="41" t="str">
        <f t="shared" si="1"/>
        <v>Jul</v>
      </c>
      <c r="E10" s="42"/>
      <c r="F10" s="45"/>
      <c r="G10" s="46"/>
      <c r="H10" s="45"/>
    </row>
    <row r="11" spans="1:8" ht="15" customHeight="1" x14ac:dyDescent="0.2">
      <c r="A11" s="39">
        <v>7</v>
      </c>
      <c r="B11" s="40">
        <v>46210</v>
      </c>
      <c r="C11" s="41" t="str">
        <f t="shared" si="0"/>
        <v>Tue</v>
      </c>
      <c r="D11" s="41" t="str">
        <f t="shared" si="1"/>
        <v>Jul</v>
      </c>
      <c r="E11" s="42"/>
      <c r="F11" s="43"/>
      <c r="G11" s="44"/>
      <c r="H11" s="43"/>
    </row>
    <row r="12" spans="1:8" ht="15" customHeight="1" x14ac:dyDescent="0.2">
      <c r="A12" s="39">
        <v>8</v>
      </c>
      <c r="B12" s="40">
        <v>46211</v>
      </c>
      <c r="C12" s="41" t="str">
        <f t="shared" si="0"/>
        <v>Wed</v>
      </c>
      <c r="D12" s="41" t="str">
        <f t="shared" si="1"/>
        <v>Jul</v>
      </c>
      <c r="E12" s="42"/>
      <c r="F12" s="45"/>
      <c r="G12" s="46"/>
      <c r="H12" s="45"/>
    </row>
    <row r="13" spans="1:8" ht="15" customHeight="1" x14ac:dyDescent="0.2">
      <c r="A13" s="39">
        <v>9</v>
      </c>
      <c r="B13" s="40">
        <v>46212</v>
      </c>
      <c r="C13" s="41" t="str">
        <f t="shared" si="0"/>
        <v>Thu</v>
      </c>
      <c r="D13" s="41" t="str">
        <f t="shared" si="1"/>
        <v>Jul</v>
      </c>
      <c r="E13" s="42"/>
      <c r="F13" s="43"/>
      <c r="G13" s="44"/>
      <c r="H13" s="43"/>
    </row>
    <row r="14" spans="1:8" ht="15" customHeight="1" x14ac:dyDescent="0.2">
      <c r="A14" s="39">
        <v>10</v>
      </c>
      <c r="B14" s="40">
        <v>46213</v>
      </c>
      <c r="C14" s="41" t="str">
        <f t="shared" si="0"/>
        <v>Fri</v>
      </c>
      <c r="D14" s="41" t="str">
        <f t="shared" si="1"/>
        <v>Jul</v>
      </c>
      <c r="E14" s="42"/>
      <c r="F14" s="45"/>
      <c r="G14" s="46"/>
      <c r="H14" s="45"/>
    </row>
    <row r="15" spans="1:8" ht="15" customHeight="1" x14ac:dyDescent="0.2">
      <c r="A15" s="39">
        <v>11</v>
      </c>
      <c r="B15" s="40">
        <v>46214</v>
      </c>
      <c r="C15" s="41" t="str">
        <f t="shared" si="0"/>
        <v>Sat</v>
      </c>
      <c r="D15" s="41" t="str">
        <f t="shared" si="1"/>
        <v>Jul</v>
      </c>
      <c r="E15" s="42"/>
      <c r="F15" s="43"/>
      <c r="G15" s="44"/>
      <c r="H15" s="43"/>
    </row>
    <row r="16" spans="1:8" ht="15" customHeight="1" x14ac:dyDescent="0.2">
      <c r="A16" s="39">
        <v>12</v>
      </c>
      <c r="B16" s="40">
        <v>46215</v>
      </c>
      <c r="C16" s="41" t="str">
        <f t="shared" si="0"/>
        <v>Sun</v>
      </c>
      <c r="D16" s="41" t="str">
        <f t="shared" si="1"/>
        <v>Jul</v>
      </c>
      <c r="E16" s="42"/>
      <c r="F16" s="45"/>
      <c r="G16" s="46"/>
      <c r="H16" s="45"/>
    </row>
    <row r="17" spans="1:8" ht="15" customHeight="1" x14ac:dyDescent="0.2">
      <c r="A17" s="39">
        <v>13</v>
      </c>
      <c r="B17" s="40">
        <v>46216</v>
      </c>
      <c r="C17" s="41" t="str">
        <f t="shared" si="0"/>
        <v>Mon</v>
      </c>
      <c r="D17" s="41" t="str">
        <f t="shared" si="1"/>
        <v>Jul</v>
      </c>
      <c r="E17" s="42"/>
      <c r="F17" s="43"/>
      <c r="G17" s="44"/>
      <c r="H17" s="43"/>
    </row>
    <row r="18" spans="1:8" ht="15" customHeight="1" x14ac:dyDescent="0.2">
      <c r="A18" s="39">
        <v>14</v>
      </c>
      <c r="B18" s="40">
        <v>46217</v>
      </c>
      <c r="C18" s="41" t="str">
        <f t="shared" si="0"/>
        <v>Tue</v>
      </c>
      <c r="D18" s="41" t="str">
        <f t="shared" si="1"/>
        <v>Jul</v>
      </c>
      <c r="E18" s="42"/>
      <c r="F18" s="45"/>
      <c r="G18" s="46"/>
      <c r="H18" s="45"/>
    </row>
    <row r="19" spans="1:8" ht="15" customHeight="1" x14ac:dyDescent="0.2">
      <c r="A19" s="39">
        <v>15</v>
      </c>
      <c r="B19" s="40">
        <v>46218</v>
      </c>
      <c r="C19" s="41" t="str">
        <f t="shared" si="0"/>
        <v>Wed</v>
      </c>
      <c r="D19" s="41" t="str">
        <f t="shared" si="1"/>
        <v>Jul</v>
      </c>
      <c r="E19" s="42"/>
      <c r="F19" s="43"/>
      <c r="G19" s="44"/>
      <c r="H19" s="43"/>
    </row>
    <row r="20" spans="1:8" ht="15" customHeight="1" x14ac:dyDescent="0.2">
      <c r="A20" s="39">
        <v>16</v>
      </c>
      <c r="B20" s="40">
        <v>46219</v>
      </c>
      <c r="C20" s="41" t="str">
        <f t="shared" si="0"/>
        <v>Thu</v>
      </c>
      <c r="D20" s="41" t="str">
        <f t="shared" si="1"/>
        <v>Jul</v>
      </c>
      <c r="E20" s="42"/>
      <c r="F20" s="45"/>
      <c r="G20" s="46"/>
      <c r="H20" s="45"/>
    </row>
    <row r="21" spans="1:8" ht="15" customHeight="1" x14ac:dyDescent="0.2">
      <c r="A21" s="39">
        <v>17</v>
      </c>
      <c r="B21" s="40">
        <v>46220</v>
      </c>
      <c r="C21" s="41" t="str">
        <f t="shared" si="0"/>
        <v>Fri</v>
      </c>
      <c r="D21" s="41" t="str">
        <f t="shared" si="1"/>
        <v>Jul</v>
      </c>
      <c r="E21" s="42"/>
      <c r="F21" s="43"/>
      <c r="G21" s="44"/>
      <c r="H21" s="43"/>
    </row>
    <row r="22" spans="1:8" ht="15" customHeight="1" x14ac:dyDescent="0.2">
      <c r="A22" s="39">
        <v>18</v>
      </c>
      <c r="B22" s="40">
        <v>46221</v>
      </c>
      <c r="C22" s="41" t="str">
        <f t="shared" si="0"/>
        <v>Sat</v>
      </c>
      <c r="D22" s="41" t="str">
        <f t="shared" si="1"/>
        <v>Jul</v>
      </c>
      <c r="E22" s="42"/>
      <c r="F22" s="45"/>
      <c r="G22" s="46"/>
      <c r="H22" s="45"/>
    </row>
    <row r="23" spans="1:8" ht="15" customHeight="1" x14ac:dyDescent="0.2">
      <c r="A23" s="39">
        <v>19</v>
      </c>
      <c r="B23" s="40">
        <v>46222</v>
      </c>
      <c r="C23" s="41" t="str">
        <f t="shared" si="0"/>
        <v>Sun</v>
      </c>
      <c r="D23" s="41" t="str">
        <f t="shared" si="1"/>
        <v>Jul</v>
      </c>
      <c r="E23" s="42"/>
      <c r="F23" s="43"/>
      <c r="G23" s="44"/>
      <c r="H23" s="43"/>
    </row>
    <row r="24" spans="1:8" ht="15" customHeight="1" x14ac:dyDescent="0.2">
      <c r="A24" s="39">
        <v>20</v>
      </c>
      <c r="B24" s="40">
        <v>46223</v>
      </c>
      <c r="C24" s="41" t="str">
        <f t="shared" si="0"/>
        <v>Mon</v>
      </c>
      <c r="D24" s="41" t="str">
        <f t="shared" si="1"/>
        <v>Jul</v>
      </c>
      <c r="E24" s="42"/>
      <c r="F24" s="45"/>
      <c r="G24" s="46"/>
      <c r="H24" s="45"/>
    </row>
    <row r="25" spans="1:8" ht="15" customHeight="1" x14ac:dyDescent="0.2">
      <c r="A25" s="39">
        <v>21</v>
      </c>
      <c r="B25" s="40">
        <v>46224</v>
      </c>
      <c r="C25" s="41" t="str">
        <f t="shared" si="0"/>
        <v>Tue</v>
      </c>
      <c r="D25" s="41" t="str">
        <f t="shared" si="1"/>
        <v>Jul</v>
      </c>
      <c r="E25" s="42"/>
      <c r="F25" s="43"/>
      <c r="G25" s="44"/>
      <c r="H25" s="43"/>
    </row>
    <row r="26" spans="1:8" ht="15" customHeight="1" x14ac:dyDescent="0.2">
      <c r="A26" s="39">
        <v>22</v>
      </c>
      <c r="B26" s="40">
        <v>46225</v>
      </c>
      <c r="C26" s="41" t="str">
        <f t="shared" si="0"/>
        <v>Wed</v>
      </c>
      <c r="D26" s="41" t="str">
        <f t="shared" si="1"/>
        <v>Jul</v>
      </c>
      <c r="E26" s="42"/>
      <c r="F26" s="45"/>
      <c r="G26" s="46"/>
      <c r="H26" s="45"/>
    </row>
    <row r="27" spans="1:8" ht="15" customHeight="1" x14ac:dyDescent="0.2">
      <c r="A27" s="39">
        <v>23</v>
      </c>
      <c r="B27" s="40">
        <v>46226</v>
      </c>
      <c r="C27" s="41" t="str">
        <f t="shared" si="0"/>
        <v>Thu</v>
      </c>
      <c r="D27" s="41" t="str">
        <f t="shared" si="1"/>
        <v>Jul</v>
      </c>
      <c r="E27" s="42"/>
      <c r="F27" s="43"/>
      <c r="G27" s="44"/>
      <c r="H27" s="43"/>
    </row>
    <row r="28" spans="1:8" ht="15" customHeight="1" x14ac:dyDescent="0.2">
      <c r="A28" s="39">
        <v>24</v>
      </c>
      <c r="B28" s="40">
        <v>46227</v>
      </c>
      <c r="C28" s="41" t="str">
        <f t="shared" si="0"/>
        <v>Fri</v>
      </c>
      <c r="D28" s="41" t="str">
        <f t="shared" si="1"/>
        <v>Jul</v>
      </c>
      <c r="E28" s="42"/>
      <c r="F28" s="45"/>
      <c r="G28" s="46"/>
      <c r="H28" s="45"/>
    </row>
    <row r="29" spans="1:8" ht="15" customHeight="1" x14ac:dyDescent="0.2">
      <c r="A29" s="39">
        <v>25</v>
      </c>
      <c r="B29" s="40">
        <v>46228</v>
      </c>
      <c r="C29" s="41" t="str">
        <f t="shared" si="0"/>
        <v>Sat</v>
      </c>
      <c r="D29" s="41" t="str">
        <f t="shared" si="1"/>
        <v>Jul</v>
      </c>
      <c r="E29" s="42"/>
      <c r="F29" s="43"/>
      <c r="G29" s="44"/>
      <c r="H29" s="43"/>
    </row>
    <row r="30" spans="1:8" ht="15" customHeight="1" x14ac:dyDescent="0.2">
      <c r="A30" s="39">
        <v>26</v>
      </c>
      <c r="B30" s="40">
        <v>46229</v>
      </c>
      <c r="C30" s="41" t="str">
        <f t="shared" si="0"/>
        <v>Sun</v>
      </c>
      <c r="D30" s="41" t="str">
        <f t="shared" si="1"/>
        <v>Jul</v>
      </c>
      <c r="E30" s="42"/>
      <c r="F30" s="45"/>
      <c r="G30" s="46"/>
      <c r="H30" s="45"/>
    </row>
    <row r="31" spans="1:8" ht="15" customHeight="1" x14ac:dyDescent="0.2">
      <c r="A31" s="39">
        <v>27</v>
      </c>
      <c r="B31" s="40">
        <v>46230</v>
      </c>
      <c r="C31" s="41" t="str">
        <f t="shared" si="0"/>
        <v>Mon</v>
      </c>
      <c r="D31" s="41" t="str">
        <f t="shared" si="1"/>
        <v>Jul</v>
      </c>
      <c r="E31" s="42"/>
      <c r="F31" s="43"/>
      <c r="G31" s="44"/>
      <c r="H31" s="43"/>
    </row>
    <row r="32" spans="1:8" ht="15" customHeight="1" x14ac:dyDescent="0.2">
      <c r="A32" s="39">
        <v>28</v>
      </c>
      <c r="B32" s="40">
        <v>46231</v>
      </c>
      <c r="C32" s="41" t="str">
        <f t="shared" si="0"/>
        <v>Tue</v>
      </c>
      <c r="D32" s="41" t="str">
        <f t="shared" si="1"/>
        <v>Jul</v>
      </c>
      <c r="E32" s="42"/>
      <c r="F32" s="45"/>
      <c r="G32" s="46"/>
      <c r="H32" s="45"/>
    </row>
    <row r="33" spans="1:8" ht="15" customHeight="1" x14ac:dyDescent="0.2">
      <c r="A33" s="39">
        <v>29</v>
      </c>
      <c r="B33" s="40">
        <v>46232</v>
      </c>
      <c r="C33" s="41" t="str">
        <f t="shared" si="0"/>
        <v>Wed</v>
      </c>
      <c r="D33" s="41" t="str">
        <f t="shared" si="1"/>
        <v>Jul</v>
      </c>
      <c r="E33" s="42"/>
      <c r="F33" s="43"/>
      <c r="G33" s="44"/>
      <c r="H33" s="43"/>
    </row>
    <row r="34" spans="1:8" ht="15" customHeight="1" x14ac:dyDescent="0.2">
      <c r="A34" s="39">
        <v>30</v>
      </c>
      <c r="B34" s="40">
        <v>46233</v>
      </c>
      <c r="C34" s="41" t="str">
        <f t="shared" si="0"/>
        <v>Thu</v>
      </c>
      <c r="D34" s="41" t="str">
        <f t="shared" si="1"/>
        <v>Jul</v>
      </c>
      <c r="E34" s="42"/>
      <c r="F34" s="45"/>
      <c r="G34" s="46"/>
      <c r="H34" s="45"/>
    </row>
    <row r="35" spans="1:8" ht="15" customHeight="1" x14ac:dyDescent="0.2">
      <c r="A35" s="39">
        <v>31</v>
      </c>
      <c r="B35" s="40">
        <v>46234</v>
      </c>
      <c r="C35" s="41" t="str">
        <f t="shared" si="0"/>
        <v>Fri</v>
      </c>
      <c r="D35" s="41" t="str">
        <f t="shared" si="1"/>
        <v>Jul</v>
      </c>
      <c r="E35" s="42"/>
      <c r="F35" s="43"/>
      <c r="G35" s="44"/>
      <c r="H35" s="43"/>
    </row>
    <row r="36" spans="1:8" ht="15" customHeight="1" x14ac:dyDescent="0.2">
      <c r="A36" s="39">
        <v>32</v>
      </c>
      <c r="B36" s="40">
        <v>46235</v>
      </c>
      <c r="C36" s="41" t="str">
        <f t="shared" si="0"/>
        <v>Sat</v>
      </c>
      <c r="D36" s="41" t="str">
        <f t="shared" si="1"/>
        <v>Aug</v>
      </c>
      <c r="E36" s="42"/>
      <c r="F36" s="45"/>
      <c r="G36" s="46"/>
      <c r="H36" s="45"/>
    </row>
    <row r="37" spans="1:8" ht="15" customHeight="1" x14ac:dyDescent="0.2">
      <c r="A37" s="39">
        <v>33</v>
      </c>
      <c r="B37" s="40">
        <v>46236</v>
      </c>
      <c r="C37" s="41" t="str">
        <f t="shared" si="0"/>
        <v>Sun</v>
      </c>
      <c r="D37" s="41" t="str">
        <f t="shared" si="1"/>
        <v>Aug</v>
      </c>
      <c r="E37" s="42"/>
      <c r="F37" s="43"/>
      <c r="G37" s="44"/>
      <c r="H37" s="43"/>
    </row>
    <row r="38" spans="1:8" ht="15" customHeight="1" x14ac:dyDescent="0.2">
      <c r="A38" s="39">
        <v>34</v>
      </c>
      <c r="B38" s="40">
        <v>46237</v>
      </c>
      <c r="C38" s="41" t="str">
        <f t="shared" si="0"/>
        <v>Mon</v>
      </c>
      <c r="D38" s="41" t="str">
        <f t="shared" si="1"/>
        <v>Aug</v>
      </c>
      <c r="E38" s="42"/>
      <c r="F38" s="45"/>
      <c r="G38" s="46"/>
      <c r="H38" s="45"/>
    </row>
    <row r="39" spans="1:8" ht="15" customHeight="1" x14ac:dyDescent="0.2">
      <c r="A39" s="39">
        <v>35</v>
      </c>
      <c r="B39" s="40">
        <v>46238</v>
      </c>
      <c r="C39" s="41" t="str">
        <f t="shared" si="0"/>
        <v>Tue</v>
      </c>
      <c r="D39" s="41" t="str">
        <f t="shared" si="1"/>
        <v>Aug</v>
      </c>
      <c r="E39" s="42"/>
      <c r="F39" s="43"/>
      <c r="G39" s="44"/>
      <c r="H39" s="43"/>
    </row>
    <row r="40" spans="1:8" ht="15" customHeight="1" x14ac:dyDescent="0.2">
      <c r="A40" s="39">
        <v>36</v>
      </c>
      <c r="B40" s="40">
        <v>46239</v>
      </c>
      <c r="C40" s="41" t="str">
        <f t="shared" si="0"/>
        <v>Wed</v>
      </c>
      <c r="D40" s="41" t="str">
        <f t="shared" si="1"/>
        <v>Aug</v>
      </c>
      <c r="E40" s="42"/>
      <c r="F40" s="45"/>
      <c r="G40" s="46"/>
      <c r="H40" s="45"/>
    </row>
    <row r="41" spans="1:8" ht="15" customHeight="1" x14ac:dyDescent="0.2">
      <c r="A41" s="39">
        <v>37</v>
      </c>
      <c r="B41" s="40">
        <v>46240</v>
      </c>
      <c r="C41" s="41" t="str">
        <f t="shared" si="0"/>
        <v>Thu</v>
      </c>
      <c r="D41" s="41" t="str">
        <f t="shared" si="1"/>
        <v>Aug</v>
      </c>
      <c r="E41" s="42"/>
      <c r="F41" s="43"/>
      <c r="G41" s="44"/>
      <c r="H41" s="43"/>
    </row>
    <row r="42" spans="1:8" ht="15" customHeight="1" x14ac:dyDescent="0.2">
      <c r="A42" s="39">
        <v>38</v>
      </c>
      <c r="B42" s="40">
        <v>46241</v>
      </c>
      <c r="C42" s="41" t="str">
        <f t="shared" si="0"/>
        <v>Fri</v>
      </c>
      <c r="D42" s="41" t="str">
        <f t="shared" si="1"/>
        <v>Aug</v>
      </c>
      <c r="E42" s="42"/>
      <c r="F42" s="45"/>
      <c r="G42" s="46"/>
      <c r="H42" s="45"/>
    </row>
    <row r="43" spans="1:8" ht="15" customHeight="1" x14ac:dyDescent="0.2">
      <c r="A43" s="39">
        <v>39</v>
      </c>
      <c r="B43" s="40">
        <v>46242</v>
      </c>
      <c r="C43" s="41" t="str">
        <f t="shared" si="0"/>
        <v>Sat</v>
      </c>
      <c r="D43" s="41" t="str">
        <f t="shared" si="1"/>
        <v>Aug</v>
      </c>
      <c r="E43" s="42"/>
      <c r="F43" s="43"/>
      <c r="G43" s="44"/>
      <c r="H43" s="43"/>
    </row>
    <row r="44" spans="1:8" ht="15" customHeight="1" x14ac:dyDescent="0.2">
      <c r="A44" s="39">
        <v>40</v>
      </c>
      <c r="B44" s="40">
        <v>46243</v>
      </c>
      <c r="C44" s="41" t="str">
        <f t="shared" si="0"/>
        <v>Sun</v>
      </c>
      <c r="D44" s="41" t="str">
        <f t="shared" si="1"/>
        <v>Aug</v>
      </c>
      <c r="E44" s="42"/>
      <c r="F44" s="45"/>
      <c r="G44" s="46"/>
      <c r="H44" s="45"/>
    </row>
    <row r="45" spans="1:8" ht="15" customHeight="1" x14ac:dyDescent="0.2">
      <c r="A45" s="39">
        <v>41</v>
      </c>
      <c r="B45" s="40">
        <v>46244</v>
      </c>
      <c r="C45" s="41" t="str">
        <f t="shared" si="0"/>
        <v>Mon</v>
      </c>
      <c r="D45" s="41" t="str">
        <f t="shared" si="1"/>
        <v>Aug</v>
      </c>
      <c r="E45" s="42"/>
      <c r="F45" s="43"/>
      <c r="G45" s="44"/>
      <c r="H45" s="43"/>
    </row>
    <row r="46" spans="1:8" ht="15" customHeight="1" x14ac:dyDescent="0.2">
      <c r="A46" s="39">
        <v>42</v>
      </c>
      <c r="B46" s="40">
        <v>46245</v>
      </c>
      <c r="C46" s="41" t="str">
        <f t="shared" si="0"/>
        <v>Tue</v>
      </c>
      <c r="D46" s="41" t="str">
        <f t="shared" si="1"/>
        <v>Aug</v>
      </c>
      <c r="E46" s="42"/>
      <c r="F46" s="45"/>
      <c r="G46" s="46"/>
      <c r="H46" s="45"/>
    </row>
    <row r="47" spans="1:8" ht="15" customHeight="1" x14ac:dyDescent="0.2">
      <c r="A47" s="39">
        <v>43</v>
      </c>
      <c r="B47" s="40">
        <v>46246</v>
      </c>
      <c r="C47" s="41" t="str">
        <f t="shared" si="0"/>
        <v>Wed</v>
      </c>
      <c r="D47" s="41" t="str">
        <f t="shared" si="1"/>
        <v>Aug</v>
      </c>
      <c r="E47" s="42"/>
      <c r="F47" s="43"/>
      <c r="G47" s="44"/>
      <c r="H47" s="43"/>
    </row>
    <row r="48" spans="1:8" ht="15" customHeight="1" x14ac:dyDescent="0.2">
      <c r="A48" s="39">
        <v>44</v>
      </c>
      <c r="B48" s="40">
        <v>46247</v>
      </c>
      <c r="C48" s="41" t="str">
        <f t="shared" si="0"/>
        <v>Thu</v>
      </c>
      <c r="D48" s="41" t="str">
        <f t="shared" si="1"/>
        <v>Aug</v>
      </c>
      <c r="E48" s="42"/>
      <c r="F48" s="45"/>
      <c r="G48" s="46"/>
      <c r="H48" s="45"/>
    </row>
    <row r="49" spans="1:8" ht="15" customHeight="1" x14ac:dyDescent="0.2">
      <c r="A49" s="39">
        <v>45</v>
      </c>
      <c r="B49" s="40">
        <v>46248</v>
      </c>
      <c r="C49" s="41" t="str">
        <f t="shared" si="0"/>
        <v>Fri</v>
      </c>
      <c r="D49" s="41" t="str">
        <f t="shared" si="1"/>
        <v>Aug</v>
      </c>
      <c r="E49" s="42"/>
      <c r="F49" s="43"/>
      <c r="G49" s="44"/>
      <c r="H49" s="43"/>
    </row>
    <row r="50" spans="1:8" ht="15" customHeight="1" x14ac:dyDescent="0.2">
      <c r="A50" s="39">
        <v>46</v>
      </c>
      <c r="B50" s="40">
        <v>46249</v>
      </c>
      <c r="C50" s="41" t="str">
        <f t="shared" si="0"/>
        <v>Sat</v>
      </c>
      <c r="D50" s="41" t="str">
        <f t="shared" si="1"/>
        <v>Aug</v>
      </c>
      <c r="E50" s="42"/>
      <c r="F50" s="45"/>
      <c r="G50" s="46"/>
      <c r="H50" s="45"/>
    </row>
    <row r="51" spans="1:8" ht="15" customHeight="1" x14ac:dyDescent="0.2">
      <c r="A51" s="39">
        <v>47</v>
      </c>
      <c r="B51" s="40">
        <v>46250</v>
      </c>
      <c r="C51" s="41" t="str">
        <f t="shared" si="0"/>
        <v>Sun</v>
      </c>
      <c r="D51" s="41" t="str">
        <f t="shared" si="1"/>
        <v>Aug</v>
      </c>
      <c r="E51" s="42"/>
      <c r="F51" s="43"/>
      <c r="G51" s="44"/>
      <c r="H51" s="43"/>
    </row>
    <row r="52" spans="1:8" ht="15" customHeight="1" x14ac:dyDescent="0.2">
      <c r="A52" s="39">
        <v>48</v>
      </c>
      <c r="B52" s="40">
        <v>46251</v>
      </c>
      <c r="C52" s="41" t="str">
        <f t="shared" si="0"/>
        <v>Mon</v>
      </c>
      <c r="D52" s="41" t="str">
        <f t="shared" si="1"/>
        <v>Aug</v>
      </c>
      <c r="E52" s="42"/>
      <c r="F52" s="45"/>
      <c r="G52" s="46"/>
      <c r="H52" s="45"/>
    </row>
    <row r="53" spans="1:8" ht="15" customHeight="1" x14ac:dyDescent="0.2">
      <c r="A53" s="39">
        <v>49</v>
      </c>
      <c r="B53" s="40">
        <v>46252</v>
      </c>
      <c r="C53" s="41" t="str">
        <f t="shared" si="0"/>
        <v>Tue</v>
      </c>
      <c r="D53" s="41" t="str">
        <f t="shared" si="1"/>
        <v>Aug</v>
      </c>
      <c r="E53" s="42"/>
      <c r="F53" s="43"/>
      <c r="G53" s="44"/>
      <c r="H53" s="43"/>
    </row>
    <row r="54" spans="1:8" ht="15" customHeight="1" x14ac:dyDescent="0.2">
      <c r="A54" s="39">
        <v>50</v>
      </c>
      <c r="B54" s="40">
        <v>46253</v>
      </c>
      <c r="C54" s="41" t="str">
        <f t="shared" si="0"/>
        <v>Wed</v>
      </c>
      <c r="D54" s="41" t="str">
        <f t="shared" si="1"/>
        <v>Aug</v>
      </c>
      <c r="E54" s="42"/>
      <c r="F54" s="45"/>
      <c r="G54" s="46"/>
      <c r="H54" s="45"/>
    </row>
    <row r="55" spans="1:8" ht="15" customHeight="1" x14ac:dyDescent="0.2">
      <c r="A55" s="39">
        <v>51</v>
      </c>
      <c r="B55" s="40">
        <v>46254</v>
      </c>
      <c r="C55" s="41" t="str">
        <f t="shared" si="0"/>
        <v>Thu</v>
      </c>
      <c r="D55" s="41" t="str">
        <f t="shared" si="1"/>
        <v>Aug</v>
      </c>
      <c r="E55" s="42"/>
      <c r="F55" s="43"/>
      <c r="G55" s="44"/>
      <c r="H55" s="43"/>
    </row>
    <row r="56" spans="1:8" ht="15" customHeight="1" x14ac:dyDescent="0.2">
      <c r="A56" s="39">
        <v>52</v>
      </c>
      <c r="B56" s="40">
        <v>46255</v>
      </c>
      <c r="C56" s="41" t="str">
        <f t="shared" si="0"/>
        <v>Fri</v>
      </c>
      <c r="D56" s="41" t="str">
        <f t="shared" si="1"/>
        <v>Aug</v>
      </c>
      <c r="E56" s="42"/>
      <c r="F56" s="45"/>
      <c r="G56" s="46"/>
      <c r="H56" s="45"/>
    </row>
    <row r="57" spans="1:8" ht="15" customHeight="1" x14ac:dyDescent="0.2">
      <c r="A57" s="39">
        <v>53</v>
      </c>
      <c r="B57" s="40">
        <v>46256</v>
      </c>
      <c r="C57" s="41" t="str">
        <f t="shared" si="0"/>
        <v>Sat</v>
      </c>
      <c r="D57" s="41" t="str">
        <f t="shared" si="1"/>
        <v>Aug</v>
      </c>
      <c r="E57" s="42"/>
      <c r="F57" s="43"/>
      <c r="G57" s="44"/>
      <c r="H57" s="43"/>
    </row>
    <row r="58" spans="1:8" ht="15" customHeight="1" x14ac:dyDescent="0.2">
      <c r="A58" s="39">
        <v>54</v>
      </c>
      <c r="B58" s="40">
        <v>46257</v>
      </c>
      <c r="C58" s="41" t="str">
        <f t="shared" si="0"/>
        <v>Sun</v>
      </c>
      <c r="D58" s="41" t="str">
        <f t="shared" si="1"/>
        <v>Aug</v>
      </c>
      <c r="E58" s="42"/>
      <c r="F58" s="45"/>
      <c r="G58" s="46"/>
      <c r="H58" s="45"/>
    </row>
    <row r="59" spans="1:8" ht="15" customHeight="1" x14ac:dyDescent="0.2">
      <c r="A59" s="39">
        <v>55</v>
      </c>
      <c r="B59" s="40">
        <v>46258</v>
      </c>
      <c r="C59" s="41" t="str">
        <f t="shared" si="0"/>
        <v>Mon</v>
      </c>
      <c r="D59" s="41" t="str">
        <f t="shared" si="1"/>
        <v>Aug</v>
      </c>
      <c r="E59" s="42"/>
      <c r="F59" s="43"/>
      <c r="G59" s="44"/>
      <c r="H59" s="43"/>
    </row>
    <row r="60" spans="1:8" ht="15" customHeight="1" x14ac:dyDescent="0.2">
      <c r="A60" s="39">
        <v>56</v>
      </c>
      <c r="B60" s="40">
        <v>46259</v>
      </c>
      <c r="C60" s="41" t="str">
        <f t="shared" si="0"/>
        <v>Tue</v>
      </c>
      <c r="D60" s="41" t="str">
        <f t="shared" si="1"/>
        <v>Aug</v>
      </c>
      <c r="E60" s="42"/>
      <c r="F60" s="45"/>
      <c r="G60" s="46"/>
      <c r="H60" s="45"/>
    </row>
    <row r="61" spans="1:8" ht="15" customHeight="1" x14ac:dyDescent="0.2">
      <c r="A61" s="39">
        <v>57</v>
      </c>
      <c r="B61" s="40">
        <v>46260</v>
      </c>
      <c r="C61" s="41" t="str">
        <f t="shared" si="0"/>
        <v>Wed</v>
      </c>
      <c r="D61" s="41" t="str">
        <f t="shared" si="1"/>
        <v>Aug</v>
      </c>
      <c r="E61" s="42"/>
      <c r="F61" s="43"/>
      <c r="G61" s="44"/>
      <c r="H61" s="43"/>
    </row>
    <row r="62" spans="1:8" ht="15" customHeight="1" x14ac:dyDescent="0.2">
      <c r="A62" s="39">
        <v>58</v>
      </c>
      <c r="B62" s="40">
        <v>46261</v>
      </c>
      <c r="C62" s="41" t="str">
        <f t="shared" si="0"/>
        <v>Thu</v>
      </c>
      <c r="D62" s="41" t="str">
        <f t="shared" si="1"/>
        <v>Aug</v>
      </c>
      <c r="E62" s="42"/>
      <c r="F62" s="45"/>
      <c r="G62" s="46"/>
      <c r="H62" s="45"/>
    </row>
    <row r="63" spans="1:8" ht="15" customHeight="1" x14ac:dyDescent="0.2">
      <c r="A63" s="39">
        <v>59</v>
      </c>
      <c r="B63" s="40">
        <v>46262</v>
      </c>
      <c r="C63" s="41" t="str">
        <f t="shared" si="0"/>
        <v>Fri</v>
      </c>
      <c r="D63" s="41" t="str">
        <f t="shared" si="1"/>
        <v>Aug</v>
      </c>
      <c r="E63" s="42"/>
      <c r="F63" s="43"/>
      <c r="G63" s="44"/>
      <c r="H63" s="43"/>
    </row>
    <row r="64" spans="1:8" ht="15" customHeight="1" x14ac:dyDescent="0.2">
      <c r="A64" s="39">
        <v>60</v>
      </c>
      <c r="B64" s="40">
        <v>46263</v>
      </c>
      <c r="C64" s="41" t="str">
        <f t="shared" si="0"/>
        <v>Sat</v>
      </c>
      <c r="D64" s="41" t="str">
        <f t="shared" si="1"/>
        <v>Aug</v>
      </c>
      <c r="E64" s="42"/>
      <c r="F64" s="45"/>
      <c r="G64" s="46"/>
      <c r="H64" s="45"/>
    </row>
    <row r="65" spans="1:8" ht="15" customHeight="1" x14ac:dyDescent="0.2">
      <c r="A65" s="39">
        <v>61</v>
      </c>
      <c r="B65" s="40">
        <v>46264</v>
      </c>
      <c r="C65" s="41" t="str">
        <f t="shared" si="0"/>
        <v>Sun</v>
      </c>
      <c r="D65" s="41" t="str">
        <f t="shared" si="1"/>
        <v>Aug</v>
      </c>
      <c r="E65" s="42"/>
      <c r="F65" s="43"/>
      <c r="G65" s="44"/>
      <c r="H65" s="43"/>
    </row>
    <row r="66" spans="1:8" ht="15" customHeight="1" x14ac:dyDescent="0.2">
      <c r="A66" s="39">
        <v>62</v>
      </c>
      <c r="B66" s="40">
        <v>46265</v>
      </c>
      <c r="C66" s="41" t="str">
        <f t="shared" si="0"/>
        <v>Mon</v>
      </c>
      <c r="D66" s="41" t="str">
        <f t="shared" si="1"/>
        <v>Aug</v>
      </c>
      <c r="E66" s="42"/>
      <c r="F66" s="45"/>
      <c r="G66" s="46"/>
      <c r="H66" s="45"/>
    </row>
    <row r="67" spans="1:8" ht="15" customHeight="1" x14ac:dyDescent="0.2">
      <c r="A67" s="39">
        <v>63</v>
      </c>
      <c r="B67" s="40">
        <v>46266</v>
      </c>
      <c r="C67" s="41" t="str">
        <f t="shared" si="0"/>
        <v>Tue</v>
      </c>
      <c r="D67" s="41" t="str">
        <f t="shared" si="1"/>
        <v>Sep</v>
      </c>
      <c r="E67" s="42"/>
      <c r="F67" s="43"/>
      <c r="G67" s="44"/>
      <c r="H67" s="43"/>
    </row>
    <row r="68" spans="1:8" ht="15" customHeight="1" x14ac:dyDescent="0.2">
      <c r="A68" s="39">
        <v>64</v>
      </c>
      <c r="B68" s="40">
        <v>46267</v>
      </c>
      <c r="C68" s="41" t="str">
        <f t="shared" si="0"/>
        <v>Wed</v>
      </c>
      <c r="D68" s="41" t="str">
        <f t="shared" si="1"/>
        <v>Sep</v>
      </c>
      <c r="E68" s="42"/>
      <c r="F68" s="45"/>
      <c r="G68" s="46"/>
      <c r="H68" s="45"/>
    </row>
    <row r="69" spans="1:8" ht="15" customHeight="1" x14ac:dyDescent="0.2">
      <c r="A69" s="39">
        <v>65</v>
      </c>
      <c r="B69" s="40">
        <v>46268</v>
      </c>
      <c r="C69" s="41" t="str">
        <f t="shared" ref="C69:C132" si="2">TEXT(B69,"ddd")</f>
        <v>Thu</v>
      </c>
      <c r="D69" s="41" t="str">
        <f t="shared" ref="D69:D132" si="3">TEXT(B69,"mmm")</f>
        <v>Sep</v>
      </c>
      <c r="E69" s="42"/>
      <c r="F69" s="43"/>
      <c r="G69" s="44"/>
      <c r="H69" s="43"/>
    </row>
    <row r="70" spans="1:8" ht="15" customHeight="1" x14ac:dyDescent="0.2">
      <c r="A70" s="39">
        <v>66</v>
      </c>
      <c r="B70" s="40">
        <v>46269</v>
      </c>
      <c r="C70" s="41" t="str">
        <f t="shared" si="2"/>
        <v>Fri</v>
      </c>
      <c r="D70" s="41" t="str">
        <f t="shared" si="3"/>
        <v>Sep</v>
      </c>
      <c r="E70" s="42"/>
      <c r="F70" s="45"/>
      <c r="G70" s="46"/>
      <c r="H70" s="45"/>
    </row>
    <row r="71" spans="1:8" ht="15" customHeight="1" x14ac:dyDescent="0.2">
      <c r="A71" s="39">
        <v>67</v>
      </c>
      <c r="B71" s="40">
        <v>46270</v>
      </c>
      <c r="C71" s="41" t="str">
        <f t="shared" si="2"/>
        <v>Sat</v>
      </c>
      <c r="D71" s="41" t="str">
        <f t="shared" si="3"/>
        <v>Sep</v>
      </c>
      <c r="E71" s="42"/>
      <c r="F71" s="43"/>
      <c r="G71" s="44"/>
      <c r="H71" s="43"/>
    </row>
    <row r="72" spans="1:8" ht="15" customHeight="1" x14ac:dyDescent="0.2">
      <c r="A72" s="39">
        <v>68</v>
      </c>
      <c r="B72" s="40">
        <v>46271</v>
      </c>
      <c r="C72" s="41" t="str">
        <f t="shared" si="2"/>
        <v>Sun</v>
      </c>
      <c r="D72" s="41" t="str">
        <f t="shared" si="3"/>
        <v>Sep</v>
      </c>
      <c r="E72" s="42"/>
      <c r="F72" s="45"/>
      <c r="G72" s="46"/>
      <c r="H72" s="45"/>
    </row>
    <row r="73" spans="1:8" ht="15" customHeight="1" x14ac:dyDescent="0.2">
      <c r="A73" s="39">
        <v>69</v>
      </c>
      <c r="B73" s="40">
        <v>46272</v>
      </c>
      <c r="C73" s="41" t="str">
        <f t="shared" si="2"/>
        <v>Mon</v>
      </c>
      <c r="D73" s="41" t="str">
        <f t="shared" si="3"/>
        <v>Sep</v>
      </c>
      <c r="E73" s="42"/>
      <c r="F73" s="43"/>
      <c r="G73" s="44"/>
      <c r="H73" s="43"/>
    </row>
    <row r="74" spans="1:8" ht="15" customHeight="1" x14ac:dyDescent="0.2">
      <c r="A74" s="39">
        <v>70</v>
      </c>
      <c r="B74" s="40">
        <v>46273</v>
      </c>
      <c r="C74" s="41" t="str">
        <f t="shared" si="2"/>
        <v>Tue</v>
      </c>
      <c r="D74" s="41" t="str">
        <f t="shared" si="3"/>
        <v>Sep</v>
      </c>
      <c r="E74" s="42"/>
      <c r="F74" s="45"/>
      <c r="G74" s="46"/>
      <c r="H74" s="45"/>
    </row>
    <row r="75" spans="1:8" ht="15" customHeight="1" x14ac:dyDescent="0.2">
      <c r="A75" s="39">
        <v>71</v>
      </c>
      <c r="B75" s="40">
        <v>46274</v>
      </c>
      <c r="C75" s="41" t="str">
        <f t="shared" si="2"/>
        <v>Wed</v>
      </c>
      <c r="D75" s="41" t="str">
        <f t="shared" si="3"/>
        <v>Sep</v>
      </c>
      <c r="E75" s="42"/>
      <c r="F75" s="43"/>
      <c r="G75" s="44"/>
      <c r="H75" s="43"/>
    </row>
    <row r="76" spans="1:8" ht="15" customHeight="1" x14ac:dyDescent="0.2">
      <c r="A76" s="39">
        <v>72</v>
      </c>
      <c r="B76" s="40">
        <v>46275</v>
      </c>
      <c r="C76" s="41" t="str">
        <f t="shared" si="2"/>
        <v>Thu</v>
      </c>
      <c r="D76" s="41" t="str">
        <f t="shared" si="3"/>
        <v>Sep</v>
      </c>
      <c r="E76" s="42"/>
      <c r="F76" s="45"/>
      <c r="G76" s="46"/>
      <c r="H76" s="45"/>
    </row>
    <row r="77" spans="1:8" ht="15" customHeight="1" x14ac:dyDescent="0.2">
      <c r="A77" s="39">
        <v>73</v>
      </c>
      <c r="B77" s="40">
        <v>46276</v>
      </c>
      <c r="C77" s="41" t="str">
        <f t="shared" si="2"/>
        <v>Fri</v>
      </c>
      <c r="D77" s="41" t="str">
        <f t="shared" si="3"/>
        <v>Sep</v>
      </c>
      <c r="E77" s="42"/>
      <c r="F77" s="43"/>
      <c r="G77" s="44"/>
      <c r="H77" s="43"/>
    </row>
    <row r="78" spans="1:8" ht="15" customHeight="1" x14ac:dyDescent="0.2">
      <c r="A78" s="39">
        <v>74</v>
      </c>
      <c r="B78" s="40">
        <v>46277</v>
      </c>
      <c r="C78" s="41" t="str">
        <f t="shared" si="2"/>
        <v>Sat</v>
      </c>
      <c r="D78" s="41" t="str">
        <f t="shared" si="3"/>
        <v>Sep</v>
      </c>
      <c r="E78" s="42"/>
      <c r="F78" s="45"/>
      <c r="G78" s="46"/>
      <c r="H78" s="45"/>
    </row>
    <row r="79" spans="1:8" ht="15" customHeight="1" x14ac:dyDescent="0.2">
      <c r="A79" s="39">
        <v>75</v>
      </c>
      <c r="B79" s="40">
        <v>46278</v>
      </c>
      <c r="C79" s="41" t="str">
        <f t="shared" si="2"/>
        <v>Sun</v>
      </c>
      <c r="D79" s="41" t="str">
        <f t="shared" si="3"/>
        <v>Sep</v>
      </c>
      <c r="E79" s="42"/>
      <c r="F79" s="43"/>
      <c r="G79" s="44"/>
      <c r="H79" s="43"/>
    </row>
    <row r="80" spans="1:8" ht="15" customHeight="1" x14ac:dyDescent="0.2">
      <c r="A80" s="39">
        <v>76</v>
      </c>
      <c r="B80" s="40">
        <v>46279</v>
      </c>
      <c r="C80" s="41" t="str">
        <f t="shared" si="2"/>
        <v>Mon</v>
      </c>
      <c r="D80" s="41" t="str">
        <f t="shared" si="3"/>
        <v>Sep</v>
      </c>
      <c r="E80" s="42"/>
      <c r="F80" s="45"/>
      <c r="G80" s="46"/>
      <c r="H80" s="45"/>
    </row>
    <row r="81" spans="1:8" ht="15" customHeight="1" x14ac:dyDescent="0.2">
      <c r="A81" s="39">
        <v>77</v>
      </c>
      <c r="B81" s="40">
        <v>46280</v>
      </c>
      <c r="C81" s="41" t="str">
        <f t="shared" si="2"/>
        <v>Tue</v>
      </c>
      <c r="D81" s="41" t="str">
        <f t="shared" si="3"/>
        <v>Sep</v>
      </c>
      <c r="E81" s="42"/>
      <c r="F81" s="43"/>
      <c r="G81" s="44"/>
      <c r="H81" s="43"/>
    </row>
    <row r="82" spans="1:8" ht="15" customHeight="1" x14ac:dyDescent="0.2">
      <c r="A82" s="39">
        <v>78</v>
      </c>
      <c r="B82" s="40">
        <v>46281</v>
      </c>
      <c r="C82" s="41" t="str">
        <f t="shared" si="2"/>
        <v>Wed</v>
      </c>
      <c r="D82" s="41" t="str">
        <f t="shared" si="3"/>
        <v>Sep</v>
      </c>
      <c r="E82" s="42"/>
      <c r="F82" s="45"/>
      <c r="G82" s="46"/>
      <c r="H82" s="45"/>
    </row>
    <row r="83" spans="1:8" ht="15" customHeight="1" x14ac:dyDescent="0.2">
      <c r="A83" s="39">
        <v>79</v>
      </c>
      <c r="B83" s="40">
        <v>46282</v>
      </c>
      <c r="C83" s="41" t="str">
        <f t="shared" si="2"/>
        <v>Thu</v>
      </c>
      <c r="D83" s="41" t="str">
        <f t="shared" si="3"/>
        <v>Sep</v>
      </c>
      <c r="E83" s="42"/>
      <c r="F83" s="43"/>
      <c r="G83" s="44"/>
      <c r="H83" s="43"/>
    </row>
    <row r="84" spans="1:8" ht="15" customHeight="1" x14ac:dyDescent="0.2">
      <c r="A84" s="39">
        <v>80</v>
      </c>
      <c r="B84" s="40">
        <v>46283</v>
      </c>
      <c r="C84" s="41" t="str">
        <f t="shared" si="2"/>
        <v>Fri</v>
      </c>
      <c r="D84" s="41" t="str">
        <f t="shared" si="3"/>
        <v>Sep</v>
      </c>
      <c r="E84" s="42"/>
      <c r="F84" s="45"/>
      <c r="G84" s="46"/>
      <c r="H84" s="45"/>
    </row>
    <row r="85" spans="1:8" ht="15" customHeight="1" x14ac:dyDescent="0.2">
      <c r="A85" s="39">
        <v>81</v>
      </c>
      <c r="B85" s="40">
        <v>46284</v>
      </c>
      <c r="C85" s="41" t="str">
        <f t="shared" si="2"/>
        <v>Sat</v>
      </c>
      <c r="D85" s="41" t="str">
        <f t="shared" si="3"/>
        <v>Sep</v>
      </c>
      <c r="E85" s="42"/>
      <c r="F85" s="43"/>
      <c r="G85" s="44"/>
      <c r="H85" s="43"/>
    </row>
    <row r="86" spans="1:8" ht="15" customHeight="1" x14ac:dyDescent="0.2">
      <c r="A86" s="39">
        <v>82</v>
      </c>
      <c r="B86" s="40">
        <v>46285</v>
      </c>
      <c r="C86" s="41" t="str">
        <f t="shared" si="2"/>
        <v>Sun</v>
      </c>
      <c r="D86" s="41" t="str">
        <f t="shared" si="3"/>
        <v>Sep</v>
      </c>
      <c r="E86" s="42"/>
      <c r="F86" s="45"/>
      <c r="G86" s="46"/>
      <c r="H86" s="45"/>
    </row>
    <row r="87" spans="1:8" ht="15" customHeight="1" x14ac:dyDescent="0.2">
      <c r="A87" s="39">
        <v>83</v>
      </c>
      <c r="B87" s="40">
        <v>46286</v>
      </c>
      <c r="C87" s="41" t="str">
        <f t="shared" si="2"/>
        <v>Mon</v>
      </c>
      <c r="D87" s="41" t="str">
        <f t="shared" si="3"/>
        <v>Sep</v>
      </c>
      <c r="E87" s="42"/>
      <c r="F87" s="43"/>
      <c r="G87" s="44"/>
      <c r="H87" s="43"/>
    </row>
    <row r="88" spans="1:8" ht="15" customHeight="1" x14ac:dyDescent="0.2">
      <c r="A88" s="39">
        <v>84</v>
      </c>
      <c r="B88" s="40">
        <v>46287</v>
      </c>
      <c r="C88" s="41" t="str">
        <f t="shared" si="2"/>
        <v>Tue</v>
      </c>
      <c r="D88" s="41" t="str">
        <f t="shared" si="3"/>
        <v>Sep</v>
      </c>
      <c r="E88" s="42"/>
      <c r="F88" s="45"/>
      <c r="G88" s="46"/>
      <c r="H88" s="45"/>
    </row>
    <row r="89" spans="1:8" ht="15" customHeight="1" x14ac:dyDescent="0.2">
      <c r="A89" s="39">
        <v>85</v>
      </c>
      <c r="B89" s="40">
        <v>46288</v>
      </c>
      <c r="C89" s="41" t="str">
        <f t="shared" si="2"/>
        <v>Wed</v>
      </c>
      <c r="D89" s="41" t="str">
        <f t="shared" si="3"/>
        <v>Sep</v>
      </c>
      <c r="E89" s="42"/>
      <c r="F89" s="43"/>
      <c r="G89" s="44"/>
      <c r="H89" s="43"/>
    </row>
    <row r="90" spans="1:8" ht="15" customHeight="1" x14ac:dyDescent="0.2">
      <c r="A90" s="39">
        <v>86</v>
      </c>
      <c r="B90" s="40">
        <v>46289</v>
      </c>
      <c r="C90" s="41" t="str">
        <f t="shared" si="2"/>
        <v>Thu</v>
      </c>
      <c r="D90" s="41" t="str">
        <f t="shared" si="3"/>
        <v>Sep</v>
      </c>
      <c r="E90" s="42"/>
      <c r="F90" s="45"/>
      <c r="G90" s="46"/>
      <c r="H90" s="45"/>
    </row>
    <row r="91" spans="1:8" ht="15" customHeight="1" x14ac:dyDescent="0.2">
      <c r="A91" s="39">
        <v>87</v>
      </c>
      <c r="B91" s="40">
        <v>46290</v>
      </c>
      <c r="C91" s="41" t="str">
        <f t="shared" si="2"/>
        <v>Fri</v>
      </c>
      <c r="D91" s="41" t="str">
        <f t="shared" si="3"/>
        <v>Sep</v>
      </c>
      <c r="E91" s="42"/>
      <c r="F91" s="43"/>
      <c r="G91" s="44"/>
      <c r="H91" s="43"/>
    </row>
    <row r="92" spans="1:8" ht="15" customHeight="1" x14ac:dyDescent="0.2">
      <c r="A92" s="39">
        <v>88</v>
      </c>
      <c r="B92" s="40">
        <v>46291</v>
      </c>
      <c r="C92" s="41" t="str">
        <f t="shared" si="2"/>
        <v>Sat</v>
      </c>
      <c r="D92" s="41" t="str">
        <f t="shared" si="3"/>
        <v>Sep</v>
      </c>
      <c r="E92" s="42"/>
      <c r="F92" s="45"/>
      <c r="G92" s="46"/>
      <c r="H92" s="45"/>
    </row>
    <row r="93" spans="1:8" ht="15" customHeight="1" x14ac:dyDescent="0.2">
      <c r="A93" s="39">
        <v>89</v>
      </c>
      <c r="B93" s="40">
        <v>46292</v>
      </c>
      <c r="C93" s="41" t="str">
        <f t="shared" si="2"/>
        <v>Sun</v>
      </c>
      <c r="D93" s="41" t="str">
        <f t="shared" si="3"/>
        <v>Sep</v>
      </c>
      <c r="E93" s="42"/>
      <c r="F93" s="43"/>
      <c r="G93" s="44"/>
      <c r="H93" s="43"/>
    </row>
    <row r="94" spans="1:8" ht="15" customHeight="1" x14ac:dyDescent="0.2">
      <c r="A94" s="39">
        <v>90</v>
      </c>
      <c r="B94" s="40">
        <v>46293</v>
      </c>
      <c r="C94" s="41" t="str">
        <f t="shared" si="2"/>
        <v>Mon</v>
      </c>
      <c r="D94" s="41" t="str">
        <f t="shared" si="3"/>
        <v>Sep</v>
      </c>
      <c r="E94" s="42"/>
      <c r="F94" s="45"/>
      <c r="G94" s="46"/>
      <c r="H94" s="45"/>
    </row>
    <row r="95" spans="1:8" ht="15" customHeight="1" x14ac:dyDescent="0.2">
      <c r="A95" s="39">
        <v>91</v>
      </c>
      <c r="B95" s="40">
        <v>46294</v>
      </c>
      <c r="C95" s="41" t="str">
        <f t="shared" si="2"/>
        <v>Tue</v>
      </c>
      <c r="D95" s="41" t="str">
        <f t="shared" si="3"/>
        <v>Sep</v>
      </c>
      <c r="E95" s="42"/>
      <c r="F95" s="43"/>
      <c r="G95" s="44"/>
      <c r="H95" s="43"/>
    </row>
    <row r="96" spans="1:8" ht="15" customHeight="1" x14ac:dyDescent="0.2">
      <c r="A96" s="39">
        <v>92</v>
      </c>
      <c r="B96" s="40">
        <v>46295</v>
      </c>
      <c r="C96" s="41" t="str">
        <f t="shared" si="2"/>
        <v>Wed</v>
      </c>
      <c r="D96" s="41" t="str">
        <f t="shared" si="3"/>
        <v>Sep</v>
      </c>
      <c r="E96" s="42"/>
      <c r="F96" s="45"/>
      <c r="G96" s="46"/>
      <c r="H96" s="45"/>
    </row>
    <row r="97" spans="1:8" ht="15" customHeight="1" x14ac:dyDescent="0.2">
      <c r="A97" s="39">
        <v>93</v>
      </c>
      <c r="B97" s="40">
        <v>46296</v>
      </c>
      <c r="C97" s="41" t="str">
        <f t="shared" si="2"/>
        <v>Thu</v>
      </c>
      <c r="D97" s="41" t="str">
        <f t="shared" si="3"/>
        <v>Oct</v>
      </c>
      <c r="E97" s="42"/>
      <c r="F97" s="43"/>
      <c r="G97" s="44"/>
      <c r="H97" s="43"/>
    </row>
    <row r="98" spans="1:8" ht="15" customHeight="1" x14ac:dyDescent="0.2">
      <c r="A98" s="39">
        <v>94</v>
      </c>
      <c r="B98" s="40">
        <v>46297</v>
      </c>
      <c r="C98" s="41" t="str">
        <f t="shared" si="2"/>
        <v>Fri</v>
      </c>
      <c r="D98" s="41" t="str">
        <f t="shared" si="3"/>
        <v>Oct</v>
      </c>
      <c r="E98" s="42"/>
      <c r="F98" s="45"/>
      <c r="G98" s="46"/>
      <c r="H98" s="45"/>
    </row>
    <row r="99" spans="1:8" ht="15" customHeight="1" x14ac:dyDescent="0.2">
      <c r="A99" s="39">
        <v>95</v>
      </c>
      <c r="B99" s="40">
        <v>46298</v>
      </c>
      <c r="C99" s="41" t="str">
        <f t="shared" si="2"/>
        <v>Sat</v>
      </c>
      <c r="D99" s="41" t="str">
        <f t="shared" si="3"/>
        <v>Oct</v>
      </c>
      <c r="E99" s="42"/>
      <c r="F99" s="43"/>
      <c r="G99" s="44"/>
      <c r="H99" s="43"/>
    </row>
    <row r="100" spans="1:8" ht="15" customHeight="1" x14ac:dyDescent="0.2">
      <c r="A100" s="39">
        <v>96</v>
      </c>
      <c r="B100" s="40">
        <v>46299</v>
      </c>
      <c r="C100" s="41" t="str">
        <f t="shared" si="2"/>
        <v>Sun</v>
      </c>
      <c r="D100" s="41" t="str">
        <f t="shared" si="3"/>
        <v>Oct</v>
      </c>
      <c r="E100" s="42"/>
      <c r="F100" s="45"/>
      <c r="G100" s="46"/>
      <c r="H100" s="45"/>
    </row>
    <row r="101" spans="1:8" ht="15" customHeight="1" x14ac:dyDescent="0.2">
      <c r="A101" s="39">
        <v>97</v>
      </c>
      <c r="B101" s="40">
        <v>46300</v>
      </c>
      <c r="C101" s="41" t="str">
        <f t="shared" si="2"/>
        <v>Mon</v>
      </c>
      <c r="D101" s="41" t="str">
        <f t="shared" si="3"/>
        <v>Oct</v>
      </c>
      <c r="E101" s="42"/>
      <c r="F101" s="43"/>
      <c r="G101" s="44"/>
      <c r="H101" s="43"/>
    </row>
    <row r="102" spans="1:8" ht="15" customHeight="1" x14ac:dyDescent="0.2">
      <c r="A102" s="39">
        <v>98</v>
      </c>
      <c r="B102" s="40">
        <v>46301</v>
      </c>
      <c r="C102" s="41" t="str">
        <f t="shared" si="2"/>
        <v>Tue</v>
      </c>
      <c r="D102" s="41" t="str">
        <f t="shared" si="3"/>
        <v>Oct</v>
      </c>
      <c r="E102" s="42"/>
      <c r="F102" s="45"/>
      <c r="G102" s="46"/>
      <c r="H102" s="45"/>
    </row>
    <row r="103" spans="1:8" ht="15" customHeight="1" x14ac:dyDescent="0.2">
      <c r="A103" s="39">
        <v>99</v>
      </c>
      <c r="B103" s="40">
        <v>46302</v>
      </c>
      <c r="C103" s="41" t="str">
        <f t="shared" si="2"/>
        <v>Wed</v>
      </c>
      <c r="D103" s="41" t="str">
        <f t="shared" si="3"/>
        <v>Oct</v>
      </c>
      <c r="E103" s="42"/>
      <c r="F103" s="43"/>
      <c r="G103" s="44"/>
      <c r="H103" s="43"/>
    </row>
    <row r="104" spans="1:8" ht="15" customHeight="1" x14ac:dyDescent="0.2">
      <c r="A104" s="39">
        <v>100</v>
      </c>
      <c r="B104" s="40">
        <v>46303</v>
      </c>
      <c r="C104" s="41" t="str">
        <f t="shared" si="2"/>
        <v>Thu</v>
      </c>
      <c r="D104" s="41" t="str">
        <f t="shared" si="3"/>
        <v>Oct</v>
      </c>
      <c r="E104" s="42"/>
      <c r="F104" s="45"/>
      <c r="G104" s="46"/>
      <c r="H104" s="45"/>
    </row>
    <row r="105" spans="1:8" ht="15" customHeight="1" x14ac:dyDescent="0.2">
      <c r="A105" s="39">
        <v>101</v>
      </c>
      <c r="B105" s="40">
        <v>46304</v>
      </c>
      <c r="C105" s="41" t="str">
        <f t="shared" si="2"/>
        <v>Fri</v>
      </c>
      <c r="D105" s="41" t="str">
        <f t="shared" si="3"/>
        <v>Oct</v>
      </c>
      <c r="E105" s="42"/>
      <c r="F105" s="43"/>
      <c r="G105" s="44"/>
      <c r="H105" s="43"/>
    </row>
    <row r="106" spans="1:8" ht="15" customHeight="1" x14ac:dyDescent="0.2">
      <c r="A106" s="39">
        <v>102</v>
      </c>
      <c r="B106" s="40">
        <v>46305</v>
      </c>
      <c r="C106" s="41" t="str">
        <f t="shared" si="2"/>
        <v>Sat</v>
      </c>
      <c r="D106" s="41" t="str">
        <f t="shared" si="3"/>
        <v>Oct</v>
      </c>
      <c r="E106" s="42"/>
      <c r="F106" s="45"/>
      <c r="G106" s="46"/>
      <c r="H106" s="45"/>
    </row>
    <row r="107" spans="1:8" ht="15" customHeight="1" x14ac:dyDescent="0.2">
      <c r="A107" s="39">
        <v>103</v>
      </c>
      <c r="B107" s="40">
        <v>46306</v>
      </c>
      <c r="C107" s="41" t="str">
        <f t="shared" si="2"/>
        <v>Sun</v>
      </c>
      <c r="D107" s="41" t="str">
        <f t="shared" si="3"/>
        <v>Oct</v>
      </c>
      <c r="E107" s="42"/>
      <c r="F107" s="43"/>
      <c r="G107" s="44"/>
      <c r="H107" s="43"/>
    </row>
    <row r="108" spans="1:8" ht="15" customHeight="1" x14ac:dyDescent="0.2">
      <c r="A108" s="39">
        <v>104</v>
      </c>
      <c r="B108" s="40">
        <v>46307</v>
      </c>
      <c r="C108" s="41" t="str">
        <f t="shared" si="2"/>
        <v>Mon</v>
      </c>
      <c r="D108" s="41" t="str">
        <f t="shared" si="3"/>
        <v>Oct</v>
      </c>
      <c r="E108" s="42"/>
      <c r="F108" s="45"/>
      <c r="G108" s="46"/>
      <c r="H108" s="45"/>
    </row>
    <row r="109" spans="1:8" ht="15" customHeight="1" x14ac:dyDescent="0.2">
      <c r="A109" s="39">
        <v>105</v>
      </c>
      <c r="B109" s="40">
        <v>46308</v>
      </c>
      <c r="C109" s="41" t="str">
        <f t="shared" si="2"/>
        <v>Tue</v>
      </c>
      <c r="D109" s="41" t="str">
        <f t="shared" si="3"/>
        <v>Oct</v>
      </c>
      <c r="E109" s="42"/>
      <c r="F109" s="43"/>
      <c r="G109" s="44"/>
      <c r="H109" s="43"/>
    </row>
    <row r="110" spans="1:8" ht="15" customHeight="1" x14ac:dyDescent="0.2">
      <c r="A110" s="39">
        <v>106</v>
      </c>
      <c r="B110" s="40">
        <v>46309</v>
      </c>
      <c r="C110" s="41" t="str">
        <f t="shared" si="2"/>
        <v>Wed</v>
      </c>
      <c r="D110" s="41" t="str">
        <f t="shared" si="3"/>
        <v>Oct</v>
      </c>
      <c r="E110" s="42"/>
      <c r="F110" s="45"/>
      <c r="G110" s="46"/>
      <c r="H110" s="45"/>
    </row>
    <row r="111" spans="1:8" ht="15" customHeight="1" x14ac:dyDescent="0.2">
      <c r="A111" s="39">
        <v>107</v>
      </c>
      <c r="B111" s="40">
        <v>46310</v>
      </c>
      <c r="C111" s="41" t="str">
        <f t="shared" si="2"/>
        <v>Thu</v>
      </c>
      <c r="D111" s="41" t="str">
        <f t="shared" si="3"/>
        <v>Oct</v>
      </c>
      <c r="E111" s="42"/>
      <c r="F111" s="43"/>
      <c r="G111" s="44"/>
      <c r="H111" s="43"/>
    </row>
    <row r="112" spans="1:8" ht="15" customHeight="1" x14ac:dyDescent="0.2">
      <c r="A112" s="39">
        <v>108</v>
      </c>
      <c r="B112" s="40">
        <v>46311</v>
      </c>
      <c r="C112" s="41" t="str">
        <f t="shared" si="2"/>
        <v>Fri</v>
      </c>
      <c r="D112" s="41" t="str">
        <f t="shared" si="3"/>
        <v>Oct</v>
      </c>
      <c r="E112" s="42"/>
      <c r="F112" s="45"/>
      <c r="G112" s="46"/>
      <c r="H112" s="45"/>
    </row>
    <row r="113" spans="1:8" ht="15" customHeight="1" x14ac:dyDescent="0.2">
      <c r="A113" s="39">
        <v>109</v>
      </c>
      <c r="B113" s="40">
        <v>46312</v>
      </c>
      <c r="C113" s="41" t="str">
        <f t="shared" si="2"/>
        <v>Sat</v>
      </c>
      <c r="D113" s="41" t="str">
        <f t="shared" si="3"/>
        <v>Oct</v>
      </c>
      <c r="E113" s="42"/>
      <c r="F113" s="43"/>
      <c r="G113" s="44"/>
      <c r="H113" s="43"/>
    </row>
    <row r="114" spans="1:8" ht="15" customHeight="1" x14ac:dyDescent="0.2">
      <c r="A114" s="39">
        <v>110</v>
      </c>
      <c r="B114" s="40">
        <v>46313</v>
      </c>
      <c r="C114" s="41" t="str">
        <f t="shared" si="2"/>
        <v>Sun</v>
      </c>
      <c r="D114" s="41" t="str">
        <f t="shared" si="3"/>
        <v>Oct</v>
      </c>
      <c r="E114" s="42"/>
      <c r="F114" s="45"/>
      <c r="G114" s="46"/>
      <c r="H114" s="45"/>
    </row>
    <row r="115" spans="1:8" ht="15" customHeight="1" x14ac:dyDescent="0.2">
      <c r="A115" s="39">
        <v>111</v>
      </c>
      <c r="B115" s="40">
        <v>46314</v>
      </c>
      <c r="C115" s="41" t="str">
        <f t="shared" si="2"/>
        <v>Mon</v>
      </c>
      <c r="D115" s="41" t="str">
        <f t="shared" si="3"/>
        <v>Oct</v>
      </c>
      <c r="E115" s="42"/>
      <c r="F115" s="43"/>
      <c r="G115" s="44"/>
      <c r="H115" s="43"/>
    </row>
    <row r="116" spans="1:8" ht="15" customHeight="1" x14ac:dyDescent="0.2">
      <c r="A116" s="39">
        <v>112</v>
      </c>
      <c r="B116" s="40">
        <v>46315</v>
      </c>
      <c r="C116" s="41" t="str">
        <f t="shared" si="2"/>
        <v>Tue</v>
      </c>
      <c r="D116" s="41" t="str">
        <f t="shared" si="3"/>
        <v>Oct</v>
      </c>
      <c r="E116" s="42"/>
      <c r="F116" s="45"/>
      <c r="G116" s="46"/>
      <c r="H116" s="45"/>
    </row>
    <row r="117" spans="1:8" ht="15" customHeight="1" x14ac:dyDescent="0.2">
      <c r="A117" s="39">
        <v>113</v>
      </c>
      <c r="B117" s="40">
        <v>46316</v>
      </c>
      <c r="C117" s="41" t="str">
        <f t="shared" si="2"/>
        <v>Wed</v>
      </c>
      <c r="D117" s="41" t="str">
        <f t="shared" si="3"/>
        <v>Oct</v>
      </c>
      <c r="E117" s="42"/>
      <c r="F117" s="43"/>
      <c r="G117" s="44"/>
      <c r="H117" s="43"/>
    </row>
    <row r="118" spans="1:8" ht="15" customHeight="1" x14ac:dyDescent="0.2">
      <c r="A118" s="39">
        <v>114</v>
      </c>
      <c r="B118" s="40">
        <v>46317</v>
      </c>
      <c r="C118" s="41" t="str">
        <f t="shared" si="2"/>
        <v>Thu</v>
      </c>
      <c r="D118" s="41" t="str">
        <f t="shared" si="3"/>
        <v>Oct</v>
      </c>
      <c r="E118" s="42"/>
      <c r="F118" s="45"/>
      <c r="G118" s="46"/>
      <c r="H118" s="45"/>
    </row>
    <row r="119" spans="1:8" ht="15" customHeight="1" x14ac:dyDescent="0.2">
      <c r="A119" s="39">
        <v>115</v>
      </c>
      <c r="B119" s="40">
        <v>46318</v>
      </c>
      <c r="C119" s="41" t="str">
        <f t="shared" si="2"/>
        <v>Fri</v>
      </c>
      <c r="D119" s="41" t="str">
        <f t="shared" si="3"/>
        <v>Oct</v>
      </c>
      <c r="E119" s="42"/>
      <c r="F119" s="43"/>
      <c r="G119" s="44"/>
      <c r="H119" s="43"/>
    </row>
    <row r="120" spans="1:8" ht="15" customHeight="1" x14ac:dyDescent="0.2">
      <c r="A120" s="39">
        <v>116</v>
      </c>
      <c r="B120" s="40">
        <v>46319</v>
      </c>
      <c r="C120" s="41" t="str">
        <f t="shared" si="2"/>
        <v>Sat</v>
      </c>
      <c r="D120" s="41" t="str">
        <f t="shared" si="3"/>
        <v>Oct</v>
      </c>
      <c r="E120" s="42"/>
      <c r="F120" s="45"/>
      <c r="G120" s="46"/>
      <c r="H120" s="45"/>
    </row>
    <row r="121" spans="1:8" ht="15" customHeight="1" x14ac:dyDescent="0.2">
      <c r="A121" s="39">
        <v>117</v>
      </c>
      <c r="B121" s="40">
        <v>46320</v>
      </c>
      <c r="C121" s="41" t="str">
        <f t="shared" si="2"/>
        <v>Sun</v>
      </c>
      <c r="D121" s="41" t="str">
        <f t="shared" si="3"/>
        <v>Oct</v>
      </c>
      <c r="E121" s="42"/>
      <c r="F121" s="43"/>
      <c r="G121" s="44"/>
      <c r="H121" s="43"/>
    </row>
    <row r="122" spans="1:8" ht="15" customHeight="1" x14ac:dyDescent="0.2">
      <c r="A122" s="39">
        <v>118</v>
      </c>
      <c r="B122" s="40">
        <v>46321</v>
      </c>
      <c r="C122" s="41" t="str">
        <f t="shared" si="2"/>
        <v>Mon</v>
      </c>
      <c r="D122" s="41" t="str">
        <f t="shared" si="3"/>
        <v>Oct</v>
      </c>
      <c r="E122" s="42"/>
      <c r="F122" s="45"/>
      <c r="G122" s="46"/>
      <c r="H122" s="45"/>
    </row>
    <row r="123" spans="1:8" ht="15" customHeight="1" x14ac:dyDescent="0.2">
      <c r="A123" s="39">
        <v>119</v>
      </c>
      <c r="B123" s="40">
        <v>46322</v>
      </c>
      <c r="C123" s="41" t="str">
        <f t="shared" si="2"/>
        <v>Tue</v>
      </c>
      <c r="D123" s="41" t="str">
        <f t="shared" si="3"/>
        <v>Oct</v>
      </c>
      <c r="E123" s="42"/>
      <c r="F123" s="43"/>
      <c r="G123" s="44"/>
      <c r="H123" s="43"/>
    </row>
    <row r="124" spans="1:8" ht="15" customHeight="1" x14ac:dyDescent="0.2">
      <c r="A124" s="39">
        <v>120</v>
      </c>
      <c r="B124" s="40">
        <v>46323</v>
      </c>
      <c r="C124" s="41" t="str">
        <f t="shared" si="2"/>
        <v>Wed</v>
      </c>
      <c r="D124" s="41" t="str">
        <f t="shared" si="3"/>
        <v>Oct</v>
      </c>
      <c r="E124" s="42"/>
      <c r="F124" s="45"/>
      <c r="G124" s="46"/>
      <c r="H124" s="45"/>
    </row>
    <row r="125" spans="1:8" ht="15" customHeight="1" x14ac:dyDescent="0.2">
      <c r="A125" s="39">
        <v>121</v>
      </c>
      <c r="B125" s="40">
        <v>46324</v>
      </c>
      <c r="C125" s="41" t="str">
        <f t="shared" si="2"/>
        <v>Thu</v>
      </c>
      <c r="D125" s="41" t="str">
        <f t="shared" si="3"/>
        <v>Oct</v>
      </c>
      <c r="E125" s="42"/>
      <c r="F125" s="43"/>
      <c r="G125" s="44"/>
      <c r="H125" s="43"/>
    </row>
    <row r="126" spans="1:8" ht="15" customHeight="1" x14ac:dyDescent="0.2">
      <c r="A126" s="39">
        <v>122</v>
      </c>
      <c r="B126" s="40">
        <v>46325</v>
      </c>
      <c r="C126" s="41" t="str">
        <f t="shared" si="2"/>
        <v>Fri</v>
      </c>
      <c r="D126" s="41" t="str">
        <f t="shared" si="3"/>
        <v>Oct</v>
      </c>
      <c r="E126" s="42"/>
      <c r="F126" s="45"/>
      <c r="G126" s="46"/>
      <c r="H126" s="45"/>
    </row>
    <row r="127" spans="1:8" ht="15" customHeight="1" x14ac:dyDescent="0.2">
      <c r="A127" s="39">
        <v>123</v>
      </c>
      <c r="B127" s="40">
        <v>46326</v>
      </c>
      <c r="C127" s="41" t="str">
        <f t="shared" si="2"/>
        <v>Sat</v>
      </c>
      <c r="D127" s="41" t="str">
        <f t="shared" si="3"/>
        <v>Oct</v>
      </c>
      <c r="E127" s="42"/>
      <c r="F127" s="43"/>
      <c r="G127" s="44"/>
      <c r="H127" s="43"/>
    </row>
    <row r="128" spans="1:8" ht="15" customHeight="1" x14ac:dyDescent="0.2">
      <c r="A128" s="39">
        <v>124</v>
      </c>
      <c r="B128" s="40">
        <v>46327</v>
      </c>
      <c r="C128" s="41" t="str">
        <f t="shared" si="2"/>
        <v>Sun</v>
      </c>
      <c r="D128" s="41" t="str">
        <f t="shared" si="3"/>
        <v>Nov</v>
      </c>
      <c r="E128" s="42"/>
      <c r="F128" s="45"/>
      <c r="G128" s="46"/>
      <c r="H128" s="45"/>
    </row>
    <row r="129" spans="1:8" ht="15" customHeight="1" x14ac:dyDescent="0.2">
      <c r="A129" s="39">
        <v>125</v>
      </c>
      <c r="B129" s="40">
        <v>46328</v>
      </c>
      <c r="C129" s="41" t="str">
        <f t="shared" si="2"/>
        <v>Mon</v>
      </c>
      <c r="D129" s="41" t="str">
        <f t="shared" si="3"/>
        <v>Nov</v>
      </c>
      <c r="E129" s="42"/>
      <c r="F129" s="43"/>
      <c r="G129" s="44"/>
      <c r="H129" s="43"/>
    </row>
    <row r="130" spans="1:8" ht="15" customHeight="1" x14ac:dyDescent="0.2">
      <c r="A130" s="39">
        <v>126</v>
      </c>
      <c r="B130" s="40">
        <v>46329</v>
      </c>
      <c r="C130" s="41" t="str">
        <f t="shared" si="2"/>
        <v>Tue</v>
      </c>
      <c r="D130" s="41" t="str">
        <f t="shared" si="3"/>
        <v>Nov</v>
      </c>
      <c r="E130" s="42"/>
      <c r="F130" s="45"/>
      <c r="G130" s="46"/>
      <c r="H130" s="45"/>
    </row>
    <row r="131" spans="1:8" ht="15" customHeight="1" x14ac:dyDescent="0.2">
      <c r="A131" s="39">
        <v>127</v>
      </c>
      <c r="B131" s="40">
        <v>46330</v>
      </c>
      <c r="C131" s="41" t="str">
        <f t="shared" si="2"/>
        <v>Wed</v>
      </c>
      <c r="D131" s="41" t="str">
        <f t="shared" si="3"/>
        <v>Nov</v>
      </c>
      <c r="E131" s="42"/>
      <c r="F131" s="43"/>
      <c r="G131" s="44"/>
      <c r="H131" s="43"/>
    </row>
    <row r="132" spans="1:8" ht="15" customHeight="1" x14ac:dyDescent="0.2">
      <c r="A132" s="39">
        <v>128</v>
      </c>
      <c r="B132" s="40">
        <v>46331</v>
      </c>
      <c r="C132" s="41" t="str">
        <f t="shared" si="2"/>
        <v>Thu</v>
      </c>
      <c r="D132" s="41" t="str">
        <f t="shared" si="3"/>
        <v>Nov</v>
      </c>
      <c r="E132" s="42"/>
      <c r="F132" s="45"/>
      <c r="G132" s="46"/>
      <c r="H132" s="45"/>
    </row>
    <row r="133" spans="1:8" ht="15" customHeight="1" x14ac:dyDescent="0.2">
      <c r="A133" s="39">
        <v>129</v>
      </c>
      <c r="B133" s="40">
        <v>46332</v>
      </c>
      <c r="C133" s="41" t="str">
        <f t="shared" ref="C133:C196" si="4">TEXT(B133,"ddd")</f>
        <v>Fri</v>
      </c>
      <c r="D133" s="41" t="str">
        <f t="shared" ref="D133:D196" si="5">TEXT(B133,"mmm")</f>
        <v>Nov</v>
      </c>
      <c r="E133" s="42"/>
      <c r="F133" s="43"/>
      <c r="G133" s="44"/>
      <c r="H133" s="43"/>
    </row>
    <row r="134" spans="1:8" ht="15" customHeight="1" x14ac:dyDescent="0.2">
      <c r="A134" s="39">
        <v>130</v>
      </c>
      <c r="B134" s="40">
        <v>46333</v>
      </c>
      <c r="C134" s="41" t="str">
        <f t="shared" si="4"/>
        <v>Sat</v>
      </c>
      <c r="D134" s="41" t="str">
        <f t="shared" si="5"/>
        <v>Nov</v>
      </c>
      <c r="E134" s="42"/>
      <c r="F134" s="45"/>
      <c r="G134" s="46"/>
      <c r="H134" s="45"/>
    </row>
    <row r="135" spans="1:8" ht="15" customHeight="1" x14ac:dyDescent="0.2">
      <c r="A135" s="39">
        <v>131</v>
      </c>
      <c r="B135" s="40">
        <v>46334</v>
      </c>
      <c r="C135" s="41" t="str">
        <f t="shared" si="4"/>
        <v>Sun</v>
      </c>
      <c r="D135" s="41" t="str">
        <f t="shared" si="5"/>
        <v>Nov</v>
      </c>
      <c r="E135" s="42"/>
      <c r="F135" s="43"/>
      <c r="G135" s="44"/>
      <c r="H135" s="43"/>
    </row>
    <row r="136" spans="1:8" ht="15" customHeight="1" x14ac:dyDescent="0.2">
      <c r="A136" s="39">
        <v>132</v>
      </c>
      <c r="B136" s="40">
        <v>46335</v>
      </c>
      <c r="C136" s="41" t="str">
        <f t="shared" si="4"/>
        <v>Mon</v>
      </c>
      <c r="D136" s="41" t="str">
        <f t="shared" si="5"/>
        <v>Nov</v>
      </c>
      <c r="E136" s="42"/>
      <c r="F136" s="45"/>
      <c r="G136" s="46"/>
      <c r="H136" s="45"/>
    </row>
    <row r="137" spans="1:8" ht="15" customHeight="1" x14ac:dyDescent="0.2">
      <c r="A137" s="39">
        <v>133</v>
      </c>
      <c r="B137" s="40">
        <v>46336</v>
      </c>
      <c r="C137" s="41" t="str">
        <f t="shared" si="4"/>
        <v>Tue</v>
      </c>
      <c r="D137" s="41" t="str">
        <f t="shared" si="5"/>
        <v>Nov</v>
      </c>
      <c r="E137" s="42"/>
      <c r="F137" s="43"/>
      <c r="G137" s="44"/>
      <c r="H137" s="43"/>
    </row>
    <row r="138" spans="1:8" ht="15" customHeight="1" x14ac:dyDescent="0.2">
      <c r="A138" s="39">
        <v>134</v>
      </c>
      <c r="B138" s="40">
        <v>46337</v>
      </c>
      <c r="C138" s="41" t="str">
        <f t="shared" si="4"/>
        <v>Wed</v>
      </c>
      <c r="D138" s="41" t="str">
        <f t="shared" si="5"/>
        <v>Nov</v>
      </c>
      <c r="E138" s="42"/>
      <c r="F138" s="45"/>
      <c r="G138" s="46"/>
      <c r="H138" s="45"/>
    </row>
    <row r="139" spans="1:8" ht="15" customHeight="1" x14ac:dyDescent="0.2">
      <c r="A139" s="39">
        <v>135</v>
      </c>
      <c r="B139" s="40">
        <v>46338</v>
      </c>
      <c r="C139" s="41" t="str">
        <f t="shared" si="4"/>
        <v>Thu</v>
      </c>
      <c r="D139" s="41" t="str">
        <f t="shared" si="5"/>
        <v>Nov</v>
      </c>
      <c r="E139" s="42"/>
      <c r="F139" s="43"/>
      <c r="G139" s="44"/>
      <c r="H139" s="43"/>
    </row>
    <row r="140" spans="1:8" ht="15" customHeight="1" x14ac:dyDescent="0.2">
      <c r="A140" s="39">
        <v>136</v>
      </c>
      <c r="B140" s="40">
        <v>46339</v>
      </c>
      <c r="C140" s="41" t="str">
        <f t="shared" si="4"/>
        <v>Fri</v>
      </c>
      <c r="D140" s="41" t="str">
        <f t="shared" si="5"/>
        <v>Nov</v>
      </c>
      <c r="E140" s="42"/>
      <c r="F140" s="45"/>
      <c r="G140" s="46"/>
      <c r="H140" s="45"/>
    </row>
    <row r="141" spans="1:8" ht="15" customHeight="1" x14ac:dyDescent="0.2">
      <c r="A141" s="39">
        <v>137</v>
      </c>
      <c r="B141" s="40">
        <v>46340</v>
      </c>
      <c r="C141" s="41" t="str">
        <f t="shared" si="4"/>
        <v>Sat</v>
      </c>
      <c r="D141" s="41" t="str">
        <f t="shared" si="5"/>
        <v>Nov</v>
      </c>
      <c r="E141" s="42"/>
      <c r="F141" s="43"/>
      <c r="G141" s="44"/>
      <c r="H141" s="43"/>
    </row>
    <row r="142" spans="1:8" ht="15" customHeight="1" x14ac:dyDescent="0.2">
      <c r="A142" s="39">
        <v>138</v>
      </c>
      <c r="B142" s="40">
        <v>46341</v>
      </c>
      <c r="C142" s="41" t="str">
        <f t="shared" si="4"/>
        <v>Sun</v>
      </c>
      <c r="D142" s="41" t="str">
        <f t="shared" si="5"/>
        <v>Nov</v>
      </c>
      <c r="E142" s="42"/>
      <c r="F142" s="45"/>
      <c r="G142" s="46"/>
      <c r="H142" s="45"/>
    </row>
    <row r="143" spans="1:8" ht="15" customHeight="1" x14ac:dyDescent="0.2">
      <c r="A143" s="39">
        <v>139</v>
      </c>
      <c r="B143" s="40">
        <v>46342</v>
      </c>
      <c r="C143" s="41" t="str">
        <f t="shared" si="4"/>
        <v>Mon</v>
      </c>
      <c r="D143" s="41" t="str">
        <f t="shared" si="5"/>
        <v>Nov</v>
      </c>
      <c r="E143" s="42"/>
      <c r="F143" s="43"/>
      <c r="G143" s="44"/>
      <c r="H143" s="43"/>
    </row>
    <row r="144" spans="1:8" ht="15" customHeight="1" x14ac:dyDescent="0.2">
      <c r="A144" s="39">
        <v>140</v>
      </c>
      <c r="B144" s="40">
        <v>46343</v>
      </c>
      <c r="C144" s="41" t="str">
        <f t="shared" si="4"/>
        <v>Tue</v>
      </c>
      <c r="D144" s="41" t="str">
        <f t="shared" si="5"/>
        <v>Nov</v>
      </c>
      <c r="E144" s="42"/>
      <c r="F144" s="45"/>
      <c r="G144" s="46"/>
      <c r="H144" s="45"/>
    </row>
    <row r="145" spans="1:8" ht="15" customHeight="1" x14ac:dyDescent="0.2">
      <c r="A145" s="39">
        <v>141</v>
      </c>
      <c r="B145" s="40">
        <v>46344</v>
      </c>
      <c r="C145" s="41" t="str">
        <f t="shared" si="4"/>
        <v>Wed</v>
      </c>
      <c r="D145" s="41" t="str">
        <f t="shared" si="5"/>
        <v>Nov</v>
      </c>
      <c r="E145" s="42"/>
      <c r="F145" s="43"/>
      <c r="G145" s="44"/>
      <c r="H145" s="43"/>
    </row>
    <row r="146" spans="1:8" ht="15" customHeight="1" x14ac:dyDescent="0.2">
      <c r="A146" s="39">
        <v>142</v>
      </c>
      <c r="B146" s="40">
        <v>46345</v>
      </c>
      <c r="C146" s="41" t="str">
        <f t="shared" si="4"/>
        <v>Thu</v>
      </c>
      <c r="D146" s="41" t="str">
        <f t="shared" si="5"/>
        <v>Nov</v>
      </c>
      <c r="E146" s="42"/>
      <c r="F146" s="45"/>
      <c r="G146" s="46"/>
      <c r="H146" s="45"/>
    </row>
    <row r="147" spans="1:8" ht="15" customHeight="1" x14ac:dyDescent="0.2">
      <c r="A147" s="39">
        <v>143</v>
      </c>
      <c r="B147" s="40">
        <v>46346</v>
      </c>
      <c r="C147" s="41" t="str">
        <f t="shared" si="4"/>
        <v>Fri</v>
      </c>
      <c r="D147" s="41" t="str">
        <f t="shared" si="5"/>
        <v>Nov</v>
      </c>
      <c r="E147" s="42"/>
      <c r="F147" s="43"/>
      <c r="G147" s="44"/>
      <c r="H147" s="43"/>
    </row>
    <row r="148" spans="1:8" ht="15" customHeight="1" x14ac:dyDescent="0.2">
      <c r="A148" s="39">
        <v>144</v>
      </c>
      <c r="B148" s="40">
        <v>46347</v>
      </c>
      <c r="C148" s="41" t="str">
        <f t="shared" si="4"/>
        <v>Sat</v>
      </c>
      <c r="D148" s="41" t="str">
        <f t="shared" si="5"/>
        <v>Nov</v>
      </c>
      <c r="E148" s="42"/>
      <c r="F148" s="45"/>
      <c r="G148" s="46"/>
      <c r="H148" s="45"/>
    </row>
    <row r="149" spans="1:8" ht="15" customHeight="1" x14ac:dyDescent="0.2">
      <c r="A149" s="39">
        <v>145</v>
      </c>
      <c r="B149" s="40">
        <v>46348</v>
      </c>
      <c r="C149" s="41" t="str">
        <f t="shared" si="4"/>
        <v>Sun</v>
      </c>
      <c r="D149" s="41" t="str">
        <f t="shared" si="5"/>
        <v>Nov</v>
      </c>
      <c r="E149" s="42"/>
      <c r="F149" s="43"/>
      <c r="G149" s="44"/>
      <c r="H149" s="43"/>
    </row>
    <row r="150" spans="1:8" ht="15" customHeight="1" x14ac:dyDescent="0.2">
      <c r="A150" s="39">
        <v>146</v>
      </c>
      <c r="B150" s="40">
        <v>46349</v>
      </c>
      <c r="C150" s="41" t="str">
        <f t="shared" si="4"/>
        <v>Mon</v>
      </c>
      <c r="D150" s="41" t="str">
        <f t="shared" si="5"/>
        <v>Nov</v>
      </c>
      <c r="E150" s="42"/>
      <c r="F150" s="45"/>
      <c r="G150" s="46"/>
      <c r="H150" s="45"/>
    </row>
    <row r="151" spans="1:8" ht="15" customHeight="1" x14ac:dyDescent="0.2">
      <c r="A151" s="39">
        <v>147</v>
      </c>
      <c r="B151" s="40">
        <v>46350</v>
      </c>
      <c r="C151" s="41" t="str">
        <f t="shared" si="4"/>
        <v>Tue</v>
      </c>
      <c r="D151" s="41" t="str">
        <f t="shared" si="5"/>
        <v>Nov</v>
      </c>
      <c r="E151" s="42"/>
      <c r="F151" s="43"/>
      <c r="G151" s="44"/>
      <c r="H151" s="43"/>
    </row>
    <row r="152" spans="1:8" ht="15" customHeight="1" x14ac:dyDescent="0.2">
      <c r="A152" s="39">
        <v>148</v>
      </c>
      <c r="B152" s="40">
        <v>46351</v>
      </c>
      <c r="C152" s="41" t="str">
        <f t="shared" si="4"/>
        <v>Wed</v>
      </c>
      <c r="D152" s="41" t="str">
        <f t="shared" si="5"/>
        <v>Nov</v>
      </c>
      <c r="E152" s="42"/>
      <c r="F152" s="45"/>
      <c r="G152" s="46"/>
      <c r="H152" s="45"/>
    </row>
    <row r="153" spans="1:8" ht="15" customHeight="1" x14ac:dyDescent="0.2">
      <c r="A153" s="39">
        <v>149</v>
      </c>
      <c r="B153" s="40">
        <v>46352</v>
      </c>
      <c r="C153" s="41" t="str">
        <f t="shared" si="4"/>
        <v>Thu</v>
      </c>
      <c r="D153" s="41" t="str">
        <f t="shared" si="5"/>
        <v>Nov</v>
      </c>
      <c r="E153" s="42"/>
      <c r="F153" s="43"/>
      <c r="G153" s="44"/>
      <c r="H153" s="43"/>
    </row>
    <row r="154" spans="1:8" ht="15" customHeight="1" x14ac:dyDescent="0.2">
      <c r="A154" s="39">
        <v>150</v>
      </c>
      <c r="B154" s="40">
        <v>46353</v>
      </c>
      <c r="C154" s="41" t="str">
        <f t="shared" si="4"/>
        <v>Fri</v>
      </c>
      <c r="D154" s="41" t="str">
        <f t="shared" si="5"/>
        <v>Nov</v>
      </c>
      <c r="E154" s="42"/>
      <c r="F154" s="45"/>
      <c r="G154" s="46"/>
      <c r="H154" s="45"/>
    </row>
    <row r="155" spans="1:8" ht="15" customHeight="1" x14ac:dyDescent="0.2">
      <c r="A155" s="39">
        <v>151</v>
      </c>
      <c r="B155" s="40">
        <v>46354</v>
      </c>
      <c r="C155" s="41" t="str">
        <f t="shared" si="4"/>
        <v>Sat</v>
      </c>
      <c r="D155" s="41" t="str">
        <f t="shared" si="5"/>
        <v>Nov</v>
      </c>
      <c r="E155" s="42"/>
      <c r="F155" s="43"/>
      <c r="G155" s="44"/>
      <c r="H155" s="43"/>
    </row>
    <row r="156" spans="1:8" ht="15" customHeight="1" x14ac:dyDescent="0.2">
      <c r="A156" s="39">
        <v>152</v>
      </c>
      <c r="B156" s="40">
        <v>46355</v>
      </c>
      <c r="C156" s="41" t="str">
        <f t="shared" si="4"/>
        <v>Sun</v>
      </c>
      <c r="D156" s="41" t="str">
        <f t="shared" si="5"/>
        <v>Nov</v>
      </c>
      <c r="E156" s="42"/>
      <c r="F156" s="45"/>
      <c r="G156" s="46"/>
      <c r="H156" s="45"/>
    </row>
    <row r="157" spans="1:8" ht="15" customHeight="1" x14ac:dyDescent="0.2">
      <c r="A157" s="39">
        <v>153</v>
      </c>
      <c r="B157" s="40">
        <v>46356</v>
      </c>
      <c r="C157" s="41" t="str">
        <f t="shared" si="4"/>
        <v>Mon</v>
      </c>
      <c r="D157" s="41" t="str">
        <f t="shared" si="5"/>
        <v>Nov</v>
      </c>
      <c r="E157" s="42"/>
      <c r="F157" s="43"/>
      <c r="G157" s="44"/>
      <c r="H157" s="43"/>
    </row>
    <row r="158" spans="1:8" ht="15" customHeight="1" x14ac:dyDescent="0.2">
      <c r="A158" s="39">
        <v>154</v>
      </c>
      <c r="B158" s="40">
        <v>46357</v>
      </c>
      <c r="C158" s="41" t="str">
        <f t="shared" si="4"/>
        <v>Tue</v>
      </c>
      <c r="D158" s="41" t="str">
        <f t="shared" si="5"/>
        <v>Dec</v>
      </c>
      <c r="E158" s="42"/>
      <c r="F158" s="45"/>
      <c r="G158" s="46"/>
      <c r="H158" s="45"/>
    </row>
    <row r="159" spans="1:8" ht="15" customHeight="1" x14ac:dyDescent="0.2">
      <c r="A159" s="39">
        <v>155</v>
      </c>
      <c r="B159" s="40">
        <v>46358</v>
      </c>
      <c r="C159" s="41" t="str">
        <f t="shared" si="4"/>
        <v>Wed</v>
      </c>
      <c r="D159" s="41" t="str">
        <f t="shared" si="5"/>
        <v>Dec</v>
      </c>
      <c r="E159" s="42"/>
      <c r="F159" s="43"/>
      <c r="G159" s="44"/>
      <c r="H159" s="43"/>
    </row>
    <row r="160" spans="1:8" ht="15" customHeight="1" x14ac:dyDescent="0.2">
      <c r="A160" s="39">
        <v>156</v>
      </c>
      <c r="B160" s="40">
        <v>46359</v>
      </c>
      <c r="C160" s="41" t="str">
        <f t="shared" si="4"/>
        <v>Thu</v>
      </c>
      <c r="D160" s="41" t="str">
        <f t="shared" si="5"/>
        <v>Dec</v>
      </c>
      <c r="E160" s="42"/>
      <c r="F160" s="45"/>
      <c r="G160" s="46"/>
      <c r="H160" s="45"/>
    </row>
    <row r="161" spans="1:8" ht="15" customHeight="1" x14ac:dyDescent="0.2">
      <c r="A161" s="39">
        <v>157</v>
      </c>
      <c r="B161" s="40">
        <v>46360</v>
      </c>
      <c r="C161" s="41" t="str">
        <f t="shared" si="4"/>
        <v>Fri</v>
      </c>
      <c r="D161" s="41" t="str">
        <f t="shared" si="5"/>
        <v>Dec</v>
      </c>
      <c r="E161" s="42"/>
      <c r="F161" s="43"/>
      <c r="G161" s="44"/>
      <c r="H161" s="43"/>
    </row>
    <row r="162" spans="1:8" ht="15" customHeight="1" x14ac:dyDescent="0.2">
      <c r="A162" s="39">
        <v>158</v>
      </c>
      <c r="B162" s="40">
        <v>46361</v>
      </c>
      <c r="C162" s="41" t="str">
        <f t="shared" si="4"/>
        <v>Sat</v>
      </c>
      <c r="D162" s="41" t="str">
        <f t="shared" si="5"/>
        <v>Dec</v>
      </c>
      <c r="E162" s="42"/>
      <c r="F162" s="45"/>
      <c r="G162" s="46"/>
      <c r="H162" s="45"/>
    </row>
    <row r="163" spans="1:8" ht="15" customHeight="1" x14ac:dyDescent="0.2">
      <c r="A163" s="39">
        <v>159</v>
      </c>
      <c r="B163" s="40">
        <v>46362</v>
      </c>
      <c r="C163" s="41" t="str">
        <f t="shared" si="4"/>
        <v>Sun</v>
      </c>
      <c r="D163" s="41" t="str">
        <f t="shared" si="5"/>
        <v>Dec</v>
      </c>
      <c r="E163" s="42"/>
      <c r="F163" s="43"/>
      <c r="G163" s="44"/>
      <c r="H163" s="43"/>
    </row>
    <row r="164" spans="1:8" ht="15" customHeight="1" x14ac:dyDescent="0.2">
      <c r="A164" s="39">
        <v>160</v>
      </c>
      <c r="B164" s="40">
        <v>46363</v>
      </c>
      <c r="C164" s="41" t="str">
        <f t="shared" si="4"/>
        <v>Mon</v>
      </c>
      <c r="D164" s="41" t="str">
        <f t="shared" si="5"/>
        <v>Dec</v>
      </c>
      <c r="E164" s="42"/>
      <c r="F164" s="45"/>
      <c r="G164" s="46"/>
      <c r="H164" s="45"/>
    </row>
    <row r="165" spans="1:8" ht="15" customHeight="1" x14ac:dyDescent="0.2">
      <c r="A165" s="39">
        <v>161</v>
      </c>
      <c r="B165" s="40">
        <v>46364</v>
      </c>
      <c r="C165" s="41" t="str">
        <f t="shared" si="4"/>
        <v>Tue</v>
      </c>
      <c r="D165" s="41" t="str">
        <f t="shared" si="5"/>
        <v>Dec</v>
      </c>
      <c r="E165" s="42"/>
      <c r="F165" s="43"/>
      <c r="G165" s="44"/>
      <c r="H165" s="43"/>
    </row>
    <row r="166" spans="1:8" ht="15" customHeight="1" x14ac:dyDescent="0.2">
      <c r="A166" s="39">
        <v>162</v>
      </c>
      <c r="B166" s="40">
        <v>46365</v>
      </c>
      <c r="C166" s="41" t="str">
        <f t="shared" si="4"/>
        <v>Wed</v>
      </c>
      <c r="D166" s="41" t="str">
        <f t="shared" si="5"/>
        <v>Dec</v>
      </c>
      <c r="E166" s="42"/>
      <c r="F166" s="45"/>
      <c r="G166" s="46"/>
      <c r="H166" s="45"/>
    </row>
    <row r="167" spans="1:8" ht="15" customHeight="1" x14ac:dyDescent="0.2">
      <c r="A167" s="39">
        <v>163</v>
      </c>
      <c r="B167" s="40">
        <v>46366</v>
      </c>
      <c r="C167" s="41" t="str">
        <f t="shared" si="4"/>
        <v>Thu</v>
      </c>
      <c r="D167" s="41" t="str">
        <f t="shared" si="5"/>
        <v>Dec</v>
      </c>
      <c r="E167" s="42"/>
      <c r="F167" s="43"/>
      <c r="G167" s="44"/>
      <c r="H167" s="43"/>
    </row>
    <row r="168" spans="1:8" ht="15" customHeight="1" x14ac:dyDescent="0.2">
      <c r="A168" s="39">
        <v>164</v>
      </c>
      <c r="B168" s="40">
        <v>46367</v>
      </c>
      <c r="C168" s="41" t="str">
        <f t="shared" si="4"/>
        <v>Fri</v>
      </c>
      <c r="D168" s="41" t="str">
        <f t="shared" si="5"/>
        <v>Dec</v>
      </c>
      <c r="E168" s="42"/>
      <c r="F168" s="45"/>
      <c r="G168" s="46"/>
      <c r="H168" s="45"/>
    </row>
    <row r="169" spans="1:8" ht="15" customHeight="1" x14ac:dyDescent="0.2">
      <c r="A169" s="39">
        <v>165</v>
      </c>
      <c r="B169" s="40">
        <v>46368</v>
      </c>
      <c r="C169" s="41" t="str">
        <f t="shared" si="4"/>
        <v>Sat</v>
      </c>
      <c r="D169" s="41" t="str">
        <f t="shared" si="5"/>
        <v>Dec</v>
      </c>
      <c r="E169" s="42"/>
      <c r="F169" s="43"/>
      <c r="G169" s="44"/>
      <c r="H169" s="43"/>
    </row>
    <row r="170" spans="1:8" ht="15" customHeight="1" x14ac:dyDescent="0.2">
      <c r="A170" s="39">
        <v>166</v>
      </c>
      <c r="B170" s="40">
        <v>46369</v>
      </c>
      <c r="C170" s="41" t="str">
        <f t="shared" si="4"/>
        <v>Sun</v>
      </c>
      <c r="D170" s="41" t="str">
        <f t="shared" si="5"/>
        <v>Dec</v>
      </c>
      <c r="E170" s="42"/>
      <c r="F170" s="45"/>
      <c r="G170" s="46"/>
      <c r="H170" s="45"/>
    </row>
    <row r="171" spans="1:8" ht="15" customHeight="1" x14ac:dyDescent="0.2">
      <c r="A171" s="39">
        <v>167</v>
      </c>
      <c r="B171" s="40">
        <v>46370</v>
      </c>
      <c r="C171" s="41" t="str">
        <f t="shared" si="4"/>
        <v>Mon</v>
      </c>
      <c r="D171" s="41" t="str">
        <f t="shared" si="5"/>
        <v>Dec</v>
      </c>
      <c r="E171" s="42"/>
      <c r="F171" s="43"/>
      <c r="G171" s="44"/>
      <c r="H171" s="43"/>
    </row>
    <row r="172" spans="1:8" ht="15" customHeight="1" x14ac:dyDescent="0.2">
      <c r="A172" s="39">
        <v>168</v>
      </c>
      <c r="B172" s="40">
        <v>46371</v>
      </c>
      <c r="C172" s="41" t="str">
        <f t="shared" si="4"/>
        <v>Tue</v>
      </c>
      <c r="D172" s="41" t="str">
        <f t="shared" si="5"/>
        <v>Dec</v>
      </c>
      <c r="E172" s="42"/>
      <c r="F172" s="45"/>
      <c r="G172" s="46"/>
      <c r="H172" s="45"/>
    </row>
    <row r="173" spans="1:8" ht="15" customHeight="1" x14ac:dyDescent="0.2">
      <c r="A173" s="39">
        <v>169</v>
      </c>
      <c r="B173" s="40">
        <v>46372</v>
      </c>
      <c r="C173" s="41" t="str">
        <f t="shared" si="4"/>
        <v>Wed</v>
      </c>
      <c r="D173" s="41" t="str">
        <f t="shared" si="5"/>
        <v>Dec</v>
      </c>
      <c r="E173" s="42"/>
      <c r="F173" s="43"/>
      <c r="G173" s="44"/>
      <c r="H173" s="43"/>
    </row>
    <row r="174" spans="1:8" ht="15" customHeight="1" x14ac:dyDescent="0.2">
      <c r="A174" s="39">
        <v>170</v>
      </c>
      <c r="B174" s="40">
        <v>46373</v>
      </c>
      <c r="C174" s="41" t="str">
        <f t="shared" si="4"/>
        <v>Thu</v>
      </c>
      <c r="D174" s="41" t="str">
        <f t="shared" si="5"/>
        <v>Dec</v>
      </c>
      <c r="E174" s="42"/>
      <c r="F174" s="45"/>
      <c r="G174" s="46"/>
      <c r="H174" s="45"/>
    </row>
    <row r="175" spans="1:8" ht="15" customHeight="1" x14ac:dyDescent="0.2">
      <c r="A175" s="39">
        <v>171</v>
      </c>
      <c r="B175" s="40">
        <v>46374</v>
      </c>
      <c r="C175" s="41" t="str">
        <f t="shared" si="4"/>
        <v>Fri</v>
      </c>
      <c r="D175" s="41" t="str">
        <f t="shared" si="5"/>
        <v>Dec</v>
      </c>
      <c r="E175" s="42"/>
      <c r="F175" s="43"/>
      <c r="G175" s="44"/>
      <c r="H175" s="43"/>
    </row>
    <row r="176" spans="1:8" ht="15" customHeight="1" x14ac:dyDescent="0.2">
      <c r="A176" s="39">
        <v>172</v>
      </c>
      <c r="B176" s="40">
        <v>46375</v>
      </c>
      <c r="C176" s="41" t="str">
        <f t="shared" si="4"/>
        <v>Sat</v>
      </c>
      <c r="D176" s="41" t="str">
        <f t="shared" si="5"/>
        <v>Dec</v>
      </c>
      <c r="E176" s="42"/>
      <c r="F176" s="45"/>
      <c r="G176" s="46"/>
      <c r="H176" s="45"/>
    </row>
    <row r="177" spans="1:8" ht="15" customHeight="1" x14ac:dyDescent="0.2">
      <c r="A177" s="39">
        <v>173</v>
      </c>
      <c r="B177" s="40">
        <v>46376</v>
      </c>
      <c r="C177" s="41" t="str">
        <f t="shared" si="4"/>
        <v>Sun</v>
      </c>
      <c r="D177" s="41" t="str">
        <f t="shared" si="5"/>
        <v>Dec</v>
      </c>
      <c r="E177" s="42"/>
      <c r="F177" s="43"/>
      <c r="G177" s="44"/>
      <c r="H177" s="43"/>
    </row>
    <row r="178" spans="1:8" ht="15" customHeight="1" x14ac:dyDescent="0.2">
      <c r="A178" s="39">
        <v>174</v>
      </c>
      <c r="B178" s="40">
        <v>46377</v>
      </c>
      <c r="C178" s="41" t="str">
        <f t="shared" si="4"/>
        <v>Mon</v>
      </c>
      <c r="D178" s="41" t="str">
        <f t="shared" si="5"/>
        <v>Dec</v>
      </c>
      <c r="E178" s="42"/>
      <c r="F178" s="45"/>
      <c r="G178" s="46"/>
      <c r="H178" s="45"/>
    </row>
    <row r="179" spans="1:8" ht="15" customHeight="1" x14ac:dyDescent="0.2">
      <c r="A179" s="39">
        <v>175</v>
      </c>
      <c r="B179" s="40">
        <v>46378</v>
      </c>
      <c r="C179" s="41" t="str">
        <f t="shared" si="4"/>
        <v>Tue</v>
      </c>
      <c r="D179" s="41" t="str">
        <f t="shared" si="5"/>
        <v>Dec</v>
      </c>
      <c r="E179" s="42"/>
      <c r="F179" s="43"/>
      <c r="G179" s="44"/>
      <c r="H179" s="43"/>
    </row>
    <row r="180" spans="1:8" ht="15" customHeight="1" x14ac:dyDescent="0.2">
      <c r="A180" s="39">
        <v>176</v>
      </c>
      <c r="B180" s="40">
        <v>46379</v>
      </c>
      <c r="C180" s="41" t="str">
        <f t="shared" si="4"/>
        <v>Wed</v>
      </c>
      <c r="D180" s="41" t="str">
        <f t="shared" si="5"/>
        <v>Dec</v>
      </c>
      <c r="E180" s="42"/>
      <c r="F180" s="45"/>
      <c r="G180" s="46"/>
      <c r="H180" s="45"/>
    </row>
    <row r="181" spans="1:8" ht="15" customHeight="1" x14ac:dyDescent="0.2">
      <c r="A181" s="39">
        <v>177</v>
      </c>
      <c r="B181" s="40">
        <v>46380</v>
      </c>
      <c r="C181" s="41" t="str">
        <f t="shared" si="4"/>
        <v>Thu</v>
      </c>
      <c r="D181" s="41" t="str">
        <f t="shared" si="5"/>
        <v>Dec</v>
      </c>
      <c r="E181" s="42"/>
      <c r="F181" s="43"/>
      <c r="G181" s="44"/>
      <c r="H181" s="43"/>
    </row>
    <row r="182" spans="1:8" ht="15" customHeight="1" x14ac:dyDescent="0.2">
      <c r="A182" s="39">
        <v>178</v>
      </c>
      <c r="B182" s="40">
        <v>46381</v>
      </c>
      <c r="C182" s="41" t="str">
        <f t="shared" si="4"/>
        <v>Fri</v>
      </c>
      <c r="D182" s="41" t="str">
        <f t="shared" si="5"/>
        <v>Dec</v>
      </c>
      <c r="E182" s="42"/>
      <c r="F182" s="45"/>
      <c r="G182" s="46"/>
      <c r="H182" s="45"/>
    </row>
    <row r="183" spans="1:8" ht="15" customHeight="1" x14ac:dyDescent="0.2">
      <c r="A183" s="39">
        <v>179</v>
      </c>
      <c r="B183" s="40">
        <v>46382</v>
      </c>
      <c r="C183" s="41" t="str">
        <f t="shared" si="4"/>
        <v>Sat</v>
      </c>
      <c r="D183" s="41" t="str">
        <f t="shared" si="5"/>
        <v>Dec</v>
      </c>
      <c r="E183" s="42"/>
      <c r="F183" s="43"/>
      <c r="G183" s="44"/>
      <c r="H183" s="43"/>
    </row>
    <row r="184" spans="1:8" ht="15" customHeight="1" x14ac:dyDescent="0.2">
      <c r="A184" s="39">
        <v>180</v>
      </c>
      <c r="B184" s="40">
        <v>46383</v>
      </c>
      <c r="C184" s="41" t="str">
        <f t="shared" si="4"/>
        <v>Sun</v>
      </c>
      <c r="D184" s="41" t="str">
        <f t="shared" si="5"/>
        <v>Dec</v>
      </c>
      <c r="E184" s="42"/>
      <c r="F184" s="45"/>
      <c r="G184" s="46"/>
      <c r="H184" s="45"/>
    </row>
    <row r="185" spans="1:8" ht="15" customHeight="1" x14ac:dyDescent="0.2">
      <c r="A185" s="39">
        <v>181</v>
      </c>
      <c r="B185" s="40">
        <v>46384</v>
      </c>
      <c r="C185" s="41" t="str">
        <f t="shared" si="4"/>
        <v>Mon</v>
      </c>
      <c r="D185" s="41" t="str">
        <f t="shared" si="5"/>
        <v>Dec</v>
      </c>
      <c r="E185" s="42"/>
      <c r="F185" s="43"/>
      <c r="G185" s="44"/>
      <c r="H185" s="43"/>
    </row>
    <row r="186" spans="1:8" ht="15" customHeight="1" x14ac:dyDescent="0.2">
      <c r="A186" s="39">
        <v>182</v>
      </c>
      <c r="B186" s="40">
        <v>46385</v>
      </c>
      <c r="C186" s="41" t="str">
        <f t="shared" si="4"/>
        <v>Tue</v>
      </c>
      <c r="D186" s="41" t="str">
        <f t="shared" si="5"/>
        <v>Dec</v>
      </c>
      <c r="E186" s="42"/>
      <c r="F186" s="45"/>
      <c r="G186" s="46"/>
      <c r="H186" s="45"/>
    </row>
    <row r="187" spans="1:8" ht="15" customHeight="1" x14ac:dyDescent="0.2">
      <c r="A187" s="39">
        <v>183</v>
      </c>
      <c r="B187" s="40">
        <v>46386</v>
      </c>
      <c r="C187" s="41" t="str">
        <f t="shared" si="4"/>
        <v>Wed</v>
      </c>
      <c r="D187" s="41" t="str">
        <f t="shared" si="5"/>
        <v>Dec</v>
      </c>
      <c r="E187" s="42"/>
      <c r="F187" s="43"/>
      <c r="G187" s="44"/>
      <c r="H187" s="43"/>
    </row>
    <row r="188" spans="1:8" ht="15" customHeight="1" x14ac:dyDescent="0.2">
      <c r="A188" s="39">
        <v>184</v>
      </c>
      <c r="B188" s="40">
        <v>46387</v>
      </c>
      <c r="C188" s="41" t="str">
        <f t="shared" si="4"/>
        <v>Thu</v>
      </c>
      <c r="D188" s="41" t="str">
        <f t="shared" si="5"/>
        <v>Dec</v>
      </c>
      <c r="E188" s="42"/>
      <c r="F188" s="45"/>
      <c r="G188" s="46"/>
      <c r="H188" s="45"/>
    </row>
    <row r="189" spans="1:8" ht="15" customHeight="1" x14ac:dyDescent="0.2">
      <c r="A189" s="39">
        <v>185</v>
      </c>
      <c r="B189" s="40">
        <v>46388</v>
      </c>
      <c r="C189" s="41" t="str">
        <f t="shared" si="4"/>
        <v>Fri</v>
      </c>
      <c r="D189" s="41" t="str">
        <f t="shared" si="5"/>
        <v>Jan</v>
      </c>
      <c r="E189" s="42"/>
      <c r="F189" s="43"/>
      <c r="G189" s="44"/>
      <c r="H189" s="43"/>
    </row>
    <row r="190" spans="1:8" ht="15" customHeight="1" x14ac:dyDescent="0.2">
      <c r="A190" s="39">
        <v>186</v>
      </c>
      <c r="B190" s="40">
        <v>46389</v>
      </c>
      <c r="C190" s="41" t="str">
        <f t="shared" si="4"/>
        <v>Sat</v>
      </c>
      <c r="D190" s="41" t="str">
        <f t="shared" si="5"/>
        <v>Jan</v>
      </c>
      <c r="E190" s="42"/>
      <c r="F190" s="45"/>
      <c r="G190" s="46"/>
      <c r="H190" s="45"/>
    </row>
    <row r="191" spans="1:8" ht="15" customHeight="1" x14ac:dyDescent="0.2">
      <c r="A191" s="39">
        <v>187</v>
      </c>
      <c r="B191" s="40">
        <v>46390</v>
      </c>
      <c r="C191" s="41" t="str">
        <f t="shared" si="4"/>
        <v>Sun</v>
      </c>
      <c r="D191" s="41" t="str">
        <f t="shared" si="5"/>
        <v>Jan</v>
      </c>
      <c r="E191" s="42"/>
      <c r="F191" s="43"/>
      <c r="G191" s="44"/>
      <c r="H191" s="43"/>
    </row>
    <row r="192" spans="1:8" ht="15" customHeight="1" x14ac:dyDescent="0.2">
      <c r="A192" s="39">
        <v>188</v>
      </c>
      <c r="B192" s="40">
        <v>46391</v>
      </c>
      <c r="C192" s="41" t="str">
        <f t="shared" si="4"/>
        <v>Mon</v>
      </c>
      <c r="D192" s="41" t="str">
        <f t="shared" si="5"/>
        <v>Jan</v>
      </c>
      <c r="E192" s="42"/>
      <c r="F192" s="45"/>
      <c r="G192" s="46"/>
      <c r="H192" s="45"/>
    </row>
    <row r="193" spans="1:8" ht="15" customHeight="1" x14ac:dyDescent="0.2">
      <c r="A193" s="39">
        <v>189</v>
      </c>
      <c r="B193" s="40">
        <v>46392</v>
      </c>
      <c r="C193" s="41" t="str">
        <f t="shared" si="4"/>
        <v>Tue</v>
      </c>
      <c r="D193" s="41" t="str">
        <f t="shared" si="5"/>
        <v>Jan</v>
      </c>
      <c r="E193" s="42"/>
      <c r="F193" s="43"/>
      <c r="G193" s="44"/>
      <c r="H193" s="43"/>
    </row>
    <row r="194" spans="1:8" ht="15" customHeight="1" x14ac:dyDescent="0.2">
      <c r="A194" s="39">
        <v>190</v>
      </c>
      <c r="B194" s="40">
        <v>46393</v>
      </c>
      <c r="C194" s="41" t="str">
        <f t="shared" si="4"/>
        <v>Wed</v>
      </c>
      <c r="D194" s="41" t="str">
        <f t="shared" si="5"/>
        <v>Jan</v>
      </c>
      <c r="E194" s="42"/>
      <c r="F194" s="45"/>
      <c r="G194" s="46"/>
      <c r="H194" s="45"/>
    </row>
    <row r="195" spans="1:8" ht="15" customHeight="1" x14ac:dyDescent="0.2">
      <c r="A195" s="39">
        <v>191</v>
      </c>
      <c r="B195" s="40">
        <v>46394</v>
      </c>
      <c r="C195" s="41" t="str">
        <f t="shared" si="4"/>
        <v>Thu</v>
      </c>
      <c r="D195" s="41" t="str">
        <f t="shared" si="5"/>
        <v>Jan</v>
      </c>
      <c r="E195" s="42"/>
      <c r="F195" s="43"/>
      <c r="G195" s="44"/>
      <c r="H195" s="43"/>
    </row>
    <row r="196" spans="1:8" ht="15" customHeight="1" x14ac:dyDescent="0.2">
      <c r="A196" s="39">
        <v>192</v>
      </c>
      <c r="B196" s="40">
        <v>46395</v>
      </c>
      <c r="C196" s="41" t="str">
        <f t="shared" si="4"/>
        <v>Fri</v>
      </c>
      <c r="D196" s="41" t="str">
        <f t="shared" si="5"/>
        <v>Jan</v>
      </c>
      <c r="E196" s="42"/>
      <c r="F196" s="45"/>
      <c r="G196" s="46"/>
      <c r="H196" s="45"/>
    </row>
    <row r="197" spans="1:8" ht="15" customHeight="1" x14ac:dyDescent="0.2">
      <c r="A197" s="39">
        <v>193</v>
      </c>
      <c r="B197" s="40">
        <v>46396</v>
      </c>
      <c r="C197" s="41" t="str">
        <f t="shared" ref="C197:C260" si="6">TEXT(B197,"ddd")</f>
        <v>Sat</v>
      </c>
      <c r="D197" s="41" t="str">
        <f t="shared" ref="D197:D260" si="7">TEXT(B197,"mmm")</f>
        <v>Jan</v>
      </c>
      <c r="E197" s="42"/>
      <c r="F197" s="43"/>
      <c r="G197" s="44"/>
      <c r="H197" s="43"/>
    </row>
    <row r="198" spans="1:8" ht="15" customHeight="1" x14ac:dyDescent="0.2">
      <c r="A198" s="39">
        <v>194</v>
      </c>
      <c r="B198" s="40">
        <v>46397</v>
      </c>
      <c r="C198" s="41" t="str">
        <f t="shared" si="6"/>
        <v>Sun</v>
      </c>
      <c r="D198" s="41" t="str">
        <f t="shared" si="7"/>
        <v>Jan</v>
      </c>
      <c r="E198" s="42"/>
      <c r="F198" s="45"/>
      <c r="G198" s="46"/>
      <c r="H198" s="45"/>
    </row>
    <row r="199" spans="1:8" ht="15" customHeight="1" x14ac:dyDescent="0.2">
      <c r="A199" s="39">
        <v>195</v>
      </c>
      <c r="B199" s="40">
        <v>46398</v>
      </c>
      <c r="C199" s="41" t="str">
        <f t="shared" si="6"/>
        <v>Mon</v>
      </c>
      <c r="D199" s="41" t="str">
        <f t="shared" si="7"/>
        <v>Jan</v>
      </c>
      <c r="E199" s="42"/>
      <c r="F199" s="43"/>
      <c r="G199" s="44"/>
      <c r="H199" s="43"/>
    </row>
    <row r="200" spans="1:8" ht="15" customHeight="1" x14ac:dyDescent="0.2">
      <c r="A200" s="39">
        <v>196</v>
      </c>
      <c r="B200" s="40">
        <v>46399</v>
      </c>
      <c r="C200" s="41" t="str">
        <f t="shared" si="6"/>
        <v>Tue</v>
      </c>
      <c r="D200" s="41" t="str">
        <f t="shared" si="7"/>
        <v>Jan</v>
      </c>
      <c r="E200" s="42"/>
      <c r="F200" s="45"/>
      <c r="G200" s="46"/>
      <c r="H200" s="45"/>
    </row>
    <row r="201" spans="1:8" ht="15" customHeight="1" x14ac:dyDescent="0.2">
      <c r="A201" s="39">
        <v>197</v>
      </c>
      <c r="B201" s="40">
        <v>46400</v>
      </c>
      <c r="C201" s="41" t="str">
        <f t="shared" si="6"/>
        <v>Wed</v>
      </c>
      <c r="D201" s="41" t="str">
        <f t="shared" si="7"/>
        <v>Jan</v>
      </c>
      <c r="E201" s="42"/>
      <c r="F201" s="43"/>
      <c r="G201" s="44"/>
      <c r="H201" s="43"/>
    </row>
    <row r="202" spans="1:8" ht="15" customHeight="1" x14ac:dyDescent="0.2">
      <c r="A202" s="39">
        <v>198</v>
      </c>
      <c r="B202" s="40">
        <v>46401</v>
      </c>
      <c r="C202" s="41" t="str">
        <f t="shared" si="6"/>
        <v>Thu</v>
      </c>
      <c r="D202" s="41" t="str">
        <f t="shared" si="7"/>
        <v>Jan</v>
      </c>
      <c r="E202" s="42"/>
      <c r="F202" s="45"/>
      <c r="G202" s="46"/>
      <c r="H202" s="45"/>
    </row>
    <row r="203" spans="1:8" ht="15" customHeight="1" x14ac:dyDescent="0.2">
      <c r="A203" s="39">
        <v>199</v>
      </c>
      <c r="B203" s="40">
        <v>46402</v>
      </c>
      <c r="C203" s="41" t="str">
        <f t="shared" si="6"/>
        <v>Fri</v>
      </c>
      <c r="D203" s="41" t="str">
        <f t="shared" si="7"/>
        <v>Jan</v>
      </c>
      <c r="E203" s="42"/>
      <c r="F203" s="43"/>
      <c r="G203" s="44"/>
      <c r="H203" s="43"/>
    </row>
    <row r="204" spans="1:8" ht="15" customHeight="1" x14ac:dyDescent="0.2">
      <c r="A204" s="39">
        <v>200</v>
      </c>
      <c r="B204" s="40">
        <v>46403</v>
      </c>
      <c r="C204" s="41" t="str">
        <f t="shared" si="6"/>
        <v>Sat</v>
      </c>
      <c r="D204" s="41" t="str">
        <f t="shared" si="7"/>
        <v>Jan</v>
      </c>
      <c r="E204" s="42"/>
      <c r="F204" s="45"/>
      <c r="G204" s="46"/>
      <c r="H204" s="45"/>
    </row>
    <row r="205" spans="1:8" ht="15" customHeight="1" x14ac:dyDescent="0.2">
      <c r="A205" s="39">
        <v>201</v>
      </c>
      <c r="B205" s="40">
        <v>46404</v>
      </c>
      <c r="C205" s="41" t="str">
        <f t="shared" si="6"/>
        <v>Sun</v>
      </c>
      <c r="D205" s="41" t="str">
        <f t="shared" si="7"/>
        <v>Jan</v>
      </c>
      <c r="E205" s="42"/>
      <c r="F205" s="43"/>
      <c r="G205" s="44"/>
      <c r="H205" s="43"/>
    </row>
    <row r="206" spans="1:8" ht="15" customHeight="1" x14ac:dyDescent="0.2">
      <c r="A206" s="39">
        <v>202</v>
      </c>
      <c r="B206" s="40">
        <v>46405</v>
      </c>
      <c r="C206" s="41" t="str">
        <f t="shared" si="6"/>
        <v>Mon</v>
      </c>
      <c r="D206" s="41" t="str">
        <f t="shared" si="7"/>
        <v>Jan</v>
      </c>
      <c r="E206" s="42"/>
      <c r="F206" s="45"/>
      <c r="G206" s="46"/>
      <c r="H206" s="45"/>
    </row>
    <row r="207" spans="1:8" ht="15" customHeight="1" x14ac:dyDescent="0.2">
      <c r="A207" s="39">
        <v>203</v>
      </c>
      <c r="B207" s="40">
        <v>46406</v>
      </c>
      <c r="C207" s="41" t="str">
        <f t="shared" si="6"/>
        <v>Tue</v>
      </c>
      <c r="D207" s="41" t="str">
        <f t="shared" si="7"/>
        <v>Jan</v>
      </c>
      <c r="E207" s="42"/>
      <c r="F207" s="43"/>
      <c r="G207" s="44"/>
      <c r="H207" s="43"/>
    </row>
    <row r="208" spans="1:8" ht="15" customHeight="1" x14ac:dyDescent="0.2">
      <c r="A208" s="39">
        <v>204</v>
      </c>
      <c r="B208" s="40">
        <v>46407</v>
      </c>
      <c r="C208" s="41" t="str">
        <f t="shared" si="6"/>
        <v>Wed</v>
      </c>
      <c r="D208" s="41" t="str">
        <f t="shared" si="7"/>
        <v>Jan</v>
      </c>
      <c r="E208" s="42"/>
      <c r="F208" s="45"/>
      <c r="G208" s="46"/>
      <c r="H208" s="45"/>
    </row>
    <row r="209" spans="1:8" ht="15" customHeight="1" x14ac:dyDescent="0.2">
      <c r="A209" s="39">
        <v>205</v>
      </c>
      <c r="B209" s="40">
        <v>46408</v>
      </c>
      <c r="C209" s="41" t="str">
        <f t="shared" si="6"/>
        <v>Thu</v>
      </c>
      <c r="D209" s="41" t="str">
        <f t="shared" si="7"/>
        <v>Jan</v>
      </c>
      <c r="E209" s="42"/>
      <c r="F209" s="43"/>
      <c r="G209" s="44"/>
      <c r="H209" s="43"/>
    </row>
    <row r="210" spans="1:8" ht="15" customHeight="1" x14ac:dyDescent="0.2">
      <c r="A210" s="39">
        <v>206</v>
      </c>
      <c r="B210" s="40">
        <v>46409</v>
      </c>
      <c r="C210" s="41" t="str">
        <f t="shared" si="6"/>
        <v>Fri</v>
      </c>
      <c r="D210" s="41" t="str">
        <f t="shared" si="7"/>
        <v>Jan</v>
      </c>
      <c r="E210" s="42"/>
      <c r="F210" s="45"/>
      <c r="G210" s="46"/>
      <c r="H210" s="45"/>
    </row>
    <row r="211" spans="1:8" ht="15" customHeight="1" x14ac:dyDescent="0.2">
      <c r="A211" s="39">
        <v>207</v>
      </c>
      <c r="B211" s="40">
        <v>46410</v>
      </c>
      <c r="C211" s="41" t="str">
        <f t="shared" si="6"/>
        <v>Sat</v>
      </c>
      <c r="D211" s="41" t="str">
        <f t="shared" si="7"/>
        <v>Jan</v>
      </c>
      <c r="E211" s="42"/>
      <c r="F211" s="43"/>
      <c r="G211" s="44"/>
      <c r="H211" s="43"/>
    </row>
    <row r="212" spans="1:8" ht="15" customHeight="1" x14ac:dyDescent="0.2">
      <c r="A212" s="39">
        <v>208</v>
      </c>
      <c r="B212" s="40">
        <v>46411</v>
      </c>
      <c r="C212" s="41" t="str">
        <f t="shared" si="6"/>
        <v>Sun</v>
      </c>
      <c r="D212" s="41" t="str">
        <f t="shared" si="7"/>
        <v>Jan</v>
      </c>
      <c r="E212" s="42"/>
      <c r="F212" s="45"/>
      <c r="G212" s="46"/>
      <c r="H212" s="45"/>
    </row>
    <row r="213" spans="1:8" ht="15" customHeight="1" x14ac:dyDescent="0.2">
      <c r="A213" s="39">
        <v>209</v>
      </c>
      <c r="B213" s="40">
        <v>46412</v>
      </c>
      <c r="C213" s="41" t="str">
        <f t="shared" si="6"/>
        <v>Mon</v>
      </c>
      <c r="D213" s="41" t="str">
        <f t="shared" si="7"/>
        <v>Jan</v>
      </c>
      <c r="E213" s="42"/>
      <c r="F213" s="43"/>
      <c r="G213" s="44"/>
      <c r="H213" s="43"/>
    </row>
    <row r="214" spans="1:8" ht="15" customHeight="1" x14ac:dyDescent="0.2">
      <c r="A214" s="39">
        <v>210</v>
      </c>
      <c r="B214" s="40">
        <v>46413</v>
      </c>
      <c r="C214" s="41" t="str">
        <f t="shared" si="6"/>
        <v>Tue</v>
      </c>
      <c r="D214" s="41" t="str">
        <f t="shared" si="7"/>
        <v>Jan</v>
      </c>
      <c r="E214" s="42"/>
      <c r="F214" s="45"/>
      <c r="G214" s="46"/>
      <c r="H214" s="45"/>
    </row>
    <row r="215" spans="1:8" ht="15" customHeight="1" x14ac:dyDescent="0.2">
      <c r="A215" s="39">
        <v>211</v>
      </c>
      <c r="B215" s="40">
        <v>46414</v>
      </c>
      <c r="C215" s="41" t="str">
        <f t="shared" si="6"/>
        <v>Wed</v>
      </c>
      <c r="D215" s="41" t="str">
        <f t="shared" si="7"/>
        <v>Jan</v>
      </c>
      <c r="E215" s="42"/>
      <c r="F215" s="43"/>
      <c r="G215" s="44"/>
      <c r="H215" s="43"/>
    </row>
    <row r="216" spans="1:8" ht="15" customHeight="1" x14ac:dyDescent="0.2">
      <c r="A216" s="39">
        <v>212</v>
      </c>
      <c r="B216" s="40">
        <v>46415</v>
      </c>
      <c r="C216" s="41" t="str">
        <f t="shared" si="6"/>
        <v>Thu</v>
      </c>
      <c r="D216" s="41" t="str">
        <f t="shared" si="7"/>
        <v>Jan</v>
      </c>
      <c r="E216" s="42"/>
      <c r="F216" s="45"/>
      <c r="G216" s="46"/>
      <c r="H216" s="45"/>
    </row>
    <row r="217" spans="1:8" ht="15" customHeight="1" x14ac:dyDescent="0.2">
      <c r="A217" s="39">
        <v>213</v>
      </c>
      <c r="B217" s="40">
        <v>46416</v>
      </c>
      <c r="C217" s="41" t="str">
        <f t="shared" si="6"/>
        <v>Fri</v>
      </c>
      <c r="D217" s="41" t="str">
        <f t="shared" si="7"/>
        <v>Jan</v>
      </c>
      <c r="E217" s="42"/>
      <c r="F217" s="43"/>
      <c r="G217" s="44"/>
      <c r="H217" s="43"/>
    </row>
    <row r="218" spans="1:8" ht="15" customHeight="1" x14ac:dyDescent="0.2">
      <c r="A218" s="39">
        <v>214</v>
      </c>
      <c r="B218" s="40">
        <v>46417</v>
      </c>
      <c r="C218" s="41" t="str">
        <f t="shared" si="6"/>
        <v>Sat</v>
      </c>
      <c r="D218" s="41" t="str">
        <f t="shared" si="7"/>
        <v>Jan</v>
      </c>
      <c r="E218" s="42"/>
      <c r="F218" s="45"/>
      <c r="G218" s="46"/>
      <c r="H218" s="45"/>
    </row>
    <row r="219" spans="1:8" ht="15" customHeight="1" x14ac:dyDescent="0.2">
      <c r="A219" s="39">
        <v>215</v>
      </c>
      <c r="B219" s="40">
        <v>46418</v>
      </c>
      <c r="C219" s="41" t="str">
        <f t="shared" si="6"/>
        <v>Sun</v>
      </c>
      <c r="D219" s="41" t="str">
        <f t="shared" si="7"/>
        <v>Jan</v>
      </c>
      <c r="E219" s="42"/>
      <c r="F219" s="43"/>
      <c r="G219" s="44"/>
      <c r="H219" s="43"/>
    </row>
    <row r="220" spans="1:8" ht="15" customHeight="1" x14ac:dyDescent="0.2">
      <c r="A220" s="39">
        <v>216</v>
      </c>
      <c r="B220" s="40">
        <v>46419</v>
      </c>
      <c r="C220" s="41" t="str">
        <f t="shared" si="6"/>
        <v>Mon</v>
      </c>
      <c r="D220" s="41" t="str">
        <f t="shared" si="7"/>
        <v>Feb</v>
      </c>
      <c r="E220" s="42"/>
      <c r="F220" s="45"/>
      <c r="G220" s="46"/>
      <c r="H220" s="45"/>
    </row>
    <row r="221" spans="1:8" ht="15" customHeight="1" x14ac:dyDescent="0.2">
      <c r="A221" s="39">
        <v>217</v>
      </c>
      <c r="B221" s="40">
        <v>46420</v>
      </c>
      <c r="C221" s="41" t="str">
        <f t="shared" si="6"/>
        <v>Tue</v>
      </c>
      <c r="D221" s="41" t="str">
        <f t="shared" si="7"/>
        <v>Feb</v>
      </c>
      <c r="E221" s="42"/>
      <c r="F221" s="43"/>
      <c r="G221" s="44"/>
      <c r="H221" s="43"/>
    </row>
    <row r="222" spans="1:8" ht="15" customHeight="1" x14ac:dyDescent="0.2">
      <c r="A222" s="39">
        <v>218</v>
      </c>
      <c r="B222" s="40">
        <v>46421</v>
      </c>
      <c r="C222" s="41" t="str">
        <f t="shared" si="6"/>
        <v>Wed</v>
      </c>
      <c r="D222" s="41" t="str">
        <f t="shared" si="7"/>
        <v>Feb</v>
      </c>
      <c r="E222" s="42"/>
      <c r="F222" s="45"/>
      <c r="G222" s="46"/>
      <c r="H222" s="45"/>
    </row>
    <row r="223" spans="1:8" ht="15" customHeight="1" x14ac:dyDescent="0.2">
      <c r="A223" s="39">
        <v>219</v>
      </c>
      <c r="B223" s="40">
        <v>46422</v>
      </c>
      <c r="C223" s="41" t="str">
        <f t="shared" si="6"/>
        <v>Thu</v>
      </c>
      <c r="D223" s="41" t="str">
        <f t="shared" si="7"/>
        <v>Feb</v>
      </c>
      <c r="E223" s="42"/>
      <c r="F223" s="43"/>
      <c r="G223" s="44"/>
      <c r="H223" s="43"/>
    </row>
    <row r="224" spans="1:8" ht="15" customHeight="1" x14ac:dyDescent="0.2">
      <c r="A224" s="39">
        <v>220</v>
      </c>
      <c r="B224" s="40">
        <v>46423</v>
      </c>
      <c r="C224" s="41" t="str">
        <f t="shared" si="6"/>
        <v>Fri</v>
      </c>
      <c r="D224" s="41" t="str">
        <f t="shared" si="7"/>
        <v>Feb</v>
      </c>
      <c r="E224" s="42"/>
      <c r="F224" s="45"/>
      <c r="G224" s="46"/>
      <c r="H224" s="45"/>
    </row>
    <row r="225" spans="1:8" ht="15" customHeight="1" x14ac:dyDescent="0.2">
      <c r="A225" s="39">
        <v>221</v>
      </c>
      <c r="B225" s="40">
        <v>46424</v>
      </c>
      <c r="C225" s="41" t="str">
        <f t="shared" si="6"/>
        <v>Sat</v>
      </c>
      <c r="D225" s="41" t="str">
        <f t="shared" si="7"/>
        <v>Feb</v>
      </c>
      <c r="E225" s="42"/>
      <c r="F225" s="43"/>
      <c r="G225" s="44"/>
      <c r="H225" s="43"/>
    </row>
    <row r="226" spans="1:8" ht="15" customHeight="1" x14ac:dyDescent="0.2">
      <c r="A226" s="39">
        <v>222</v>
      </c>
      <c r="B226" s="40">
        <v>46425</v>
      </c>
      <c r="C226" s="41" t="str">
        <f t="shared" si="6"/>
        <v>Sun</v>
      </c>
      <c r="D226" s="41" t="str">
        <f t="shared" si="7"/>
        <v>Feb</v>
      </c>
      <c r="E226" s="42"/>
      <c r="F226" s="45"/>
      <c r="G226" s="46"/>
      <c r="H226" s="45"/>
    </row>
    <row r="227" spans="1:8" ht="15" customHeight="1" x14ac:dyDescent="0.2">
      <c r="A227" s="39">
        <v>223</v>
      </c>
      <c r="B227" s="40">
        <v>46426</v>
      </c>
      <c r="C227" s="41" t="str">
        <f t="shared" si="6"/>
        <v>Mon</v>
      </c>
      <c r="D227" s="41" t="str">
        <f t="shared" si="7"/>
        <v>Feb</v>
      </c>
      <c r="E227" s="42"/>
      <c r="F227" s="43"/>
      <c r="G227" s="44"/>
      <c r="H227" s="43"/>
    </row>
    <row r="228" spans="1:8" ht="15" customHeight="1" x14ac:dyDescent="0.2">
      <c r="A228" s="39">
        <v>224</v>
      </c>
      <c r="B228" s="40">
        <v>46427</v>
      </c>
      <c r="C228" s="41" t="str">
        <f t="shared" si="6"/>
        <v>Tue</v>
      </c>
      <c r="D228" s="41" t="str">
        <f t="shared" si="7"/>
        <v>Feb</v>
      </c>
      <c r="E228" s="42"/>
      <c r="F228" s="45"/>
      <c r="G228" s="46"/>
      <c r="H228" s="45"/>
    </row>
    <row r="229" spans="1:8" ht="15" customHeight="1" x14ac:dyDescent="0.2">
      <c r="A229" s="39">
        <v>225</v>
      </c>
      <c r="B229" s="40">
        <v>46428</v>
      </c>
      <c r="C229" s="41" t="str">
        <f t="shared" si="6"/>
        <v>Wed</v>
      </c>
      <c r="D229" s="41" t="str">
        <f t="shared" si="7"/>
        <v>Feb</v>
      </c>
      <c r="E229" s="42"/>
      <c r="F229" s="43"/>
      <c r="G229" s="44"/>
      <c r="H229" s="43"/>
    </row>
    <row r="230" spans="1:8" ht="15" customHeight="1" x14ac:dyDescent="0.2">
      <c r="A230" s="39">
        <v>226</v>
      </c>
      <c r="B230" s="40">
        <v>46429</v>
      </c>
      <c r="C230" s="41" t="str">
        <f t="shared" si="6"/>
        <v>Thu</v>
      </c>
      <c r="D230" s="41" t="str">
        <f t="shared" si="7"/>
        <v>Feb</v>
      </c>
      <c r="E230" s="42"/>
      <c r="F230" s="45"/>
      <c r="G230" s="46"/>
      <c r="H230" s="45"/>
    </row>
    <row r="231" spans="1:8" ht="15" customHeight="1" x14ac:dyDescent="0.2">
      <c r="A231" s="39">
        <v>227</v>
      </c>
      <c r="B231" s="40">
        <v>46430</v>
      </c>
      <c r="C231" s="41" t="str">
        <f t="shared" si="6"/>
        <v>Fri</v>
      </c>
      <c r="D231" s="41" t="str">
        <f t="shared" si="7"/>
        <v>Feb</v>
      </c>
      <c r="E231" s="42"/>
      <c r="F231" s="43"/>
      <c r="G231" s="44"/>
      <c r="H231" s="43"/>
    </row>
    <row r="232" spans="1:8" ht="15" customHeight="1" x14ac:dyDescent="0.2">
      <c r="A232" s="39">
        <v>228</v>
      </c>
      <c r="B232" s="40">
        <v>46431</v>
      </c>
      <c r="C232" s="41" t="str">
        <f t="shared" si="6"/>
        <v>Sat</v>
      </c>
      <c r="D232" s="41" t="str">
        <f t="shared" si="7"/>
        <v>Feb</v>
      </c>
      <c r="E232" s="42"/>
      <c r="F232" s="45"/>
      <c r="G232" s="46"/>
      <c r="H232" s="45"/>
    </row>
    <row r="233" spans="1:8" ht="15" customHeight="1" x14ac:dyDescent="0.2">
      <c r="A233" s="39">
        <v>229</v>
      </c>
      <c r="B233" s="40">
        <v>46432</v>
      </c>
      <c r="C233" s="41" t="str">
        <f t="shared" si="6"/>
        <v>Sun</v>
      </c>
      <c r="D233" s="41" t="str">
        <f t="shared" si="7"/>
        <v>Feb</v>
      </c>
      <c r="E233" s="42"/>
      <c r="F233" s="43"/>
      <c r="G233" s="44"/>
      <c r="H233" s="43"/>
    </row>
    <row r="234" spans="1:8" ht="15" customHeight="1" x14ac:dyDescent="0.2">
      <c r="A234" s="39">
        <v>230</v>
      </c>
      <c r="B234" s="40">
        <v>46433</v>
      </c>
      <c r="C234" s="41" t="str">
        <f t="shared" si="6"/>
        <v>Mon</v>
      </c>
      <c r="D234" s="41" t="str">
        <f t="shared" si="7"/>
        <v>Feb</v>
      </c>
      <c r="E234" s="42"/>
      <c r="F234" s="45"/>
      <c r="G234" s="46"/>
      <c r="H234" s="45"/>
    </row>
    <row r="235" spans="1:8" ht="15" customHeight="1" x14ac:dyDescent="0.2">
      <c r="A235" s="39">
        <v>231</v>
      </c>
      <c r="B235" s="40">
        <v>46434</v>
      </c>
      <c r="C235" s="41" t="str">
        <f t="shared" si="6"/>
        <v>Tue</v>
      </c>
      <c r="D235" s="41" t="str">
        <f t="shared" si="7"/>
        <v>Feb</v>
      </c>
      <c r="E235" s="42"/>
      <c r="F235" s="43"/>
      <c r="G235" s="44"/>
      <c r="H235" s="43"/>
    </row>
    <row r="236" spans="1:8" ht="15" customHeight="1" x14ac:dyDescent="0.2">
      <c r="A236" s="39">
        <v>232</v>
      </c>
      <c r="B236" s="40">
        <v>46435</v>
      </c>
      <c r="C236" s="41" t="str">
        <f t="shared" si="6"/>
        <v>Wed</v>
      </c>
      <c r="D236" s="41" t="str">
        <f t="shared" si="7"/>
        <v>Feb</v>
      </c>
      <c r="E236" s="42"/>
      <c r="F236" s="45"/>
      <c r="G236" s="46"/>
      <c r="H236" s="45"/>
    </row>
    <row r="237" spans="1:8" ht="15" customHeight="1" x14ac:dyDescent="0.2">
      <c r="A237" s="39">
        <v>233</v>
      </c>
      <c r="B237" s="40">
        <v>46436</v>
      </c>
      <c r="C237" s="41" t="str">
        <f t="shared" si="6"/>
        <v>Thu</v>
      </c>
      <c r="D237" s="41" t="str">
        <f t="shared" si="7"/>
        <v>Feb</v>
      </c>
      <c r="E237" s="42"/>
      <c r="F237" s="43"/>
      <c r="G237" s="44"/>
      <c r="H237" s="43"/>
    </row>
    <row r="238" spans="1:8" ht="15" customHeight="1" x14ac:dyDescent="0.2">
      <c r="A238" s="39">
        <v>234</v>
      </c>
      <c r="B238" s="40">
        <v>46437</v>
      </c>
      <c r="C238" s="41" t="str">
        <f t="shared" si="6"/>
        <v>Fri</v>
      </c>
      <c r="D238" s="41" t="str">
        <f t="shared" si="7"/>
        <v>Feb</v>
      </c>
      <c r="E238" s="42"/>
      <c r="F238" s="45"/>
      <c r="G238" s="46"/>
      <c r="H238" s="45"/>
    </row>
    <row r="239" spans="1:8" ht="15" customHeight="1" x14ac:dyDescent="0.2">
      <c r="A239" s="39">
        <v>235</v>
      </c>
      <c r="B239" s="40">
        <v>46438</v>
      </c>
      <c r="C239" s="41" t="str">
        <f t="shared" si="6"/>
        <v>Sat</v>
      </c>
      <c r="D239" s="41" t="str">
        <f t="shared" si="7"/>
        <v>Feb</v>
      </c>
      <c r="E239" s="42"/>
      <c r="F239" s="43"/>
      <c r="G239" s="44"/>
      <c r="H239" s="43"/>
    </row>
    <row r="240" spans="1:8" ht="15" customHeight="1" x14ac:dyDescent="0.2">
      <c r="A240" s="39">
        <v>236</v>
      </c>
      <c r="B240" s="40">
        <v>46439</v>
      </c>
      <c r="C240" s="41" t="str">
        <f t="shared" si="6"/>
        <v>Sun</v>
      </c>
      <c r="D240" s="41" t="str">
        <f t="shared" si="7"/>
        <v>Feb</v>
      </c>
      <c r="E240" s="42"/>
      <c r="F240" s="45"/>
      <c r="G240" s="46"/>
      <c r="H240" s="45"/>
    </row>
    <row r="241" spans="1:8" ht="15" customHeight="1" x14ac:dyDescent="0.2">
      <c r="A241" s="39">
        <v>237</v>
      </c>
      <c r="B241" s="40">
        <v>46440</v>
      </c>
      <c r="C241" s="41" t="str">
        <f t="shared" si="6"/>
        <v>Mon</v>
      </c>
      <c r="D241" s="41" t="str">
        <f t="shared" si="7"/>
        <v>Feb</v>
      </c>
      <c r="E241" s="42"/>
      <c r="F241" s="43"/>
      <c r="G241" s="44"/>
      <c r="H241" s="43"/>
    </row>
    <row r="242" spans="1:8" ht="15" customHeight="1" x14ac:dyDescent="0.2">
      <c r="A242" s="39">
        <v>238</v>
      </c>
      <c r="B242" s="40">
        <v>46441</v>
      </c>
      <c r="C242" s="41" t="str">
        <f t="shared" si="6"/>
        <v>Tue</v>
      </c>
      <c r="D242" s="41" t="str">
        <f t="shared" si="7"/>
        <v>Feb</v>
      </c>
      <c r="E242" s="42"/>
      <c r="F242" s="45"/>
      <c r="G242" s="46"/>
      <c r="H242" s="45"/>
    </row>
    <row r="243" spans="1:8" ht="15" customHeight="1" x14ac:dyDescent="0.2">
      <c r="A243" s="39">
        <v>239</v>
      </c>
      <c r="B243" s="40">
        <v>46442</v>
      </c>
      <c r="C243" s="41" t="str">
        <f t="shared" si="6"/>
        <v>Wed</v>
      </c>
      <c r="D243" s="41" t="str">
        <f t="shared" si="7"/>
        <v>Feb</v>
      </c>
      <c r="E243" s="42"/>
      <c r="F243" s="43"/>
      <c r="G243" s="44"/>
      <c r="H243" s="43"/>
    </row>
    <row r="244" spans="1:8" ht="15" customHeight="1" x14ac:dyDescent="0.2">
      <c r="A244" s="39">
        <v>240</v>
      </c>
      <c r="B244" s="40">
        <v>46443</v>
      </c>
      <c r="C244" s="41" t="str">
        <f t="shared" si="6"/>
        <v>Thu</v>
      </c>
      <c r="D244" s="41" t="str">
        <f t="shared" si="7"/>
        <v>Feb</v>
      </c>
      <c r="E244" s="42"/>
      <c r="F244" s="45"/>
      <c r="G244" s="46"/>
      <c r="H244" s="45"/>
    </row>
    <row r="245" spans="1:8" ht="15" customHeight="1" x14ac:dyDescent="0.2">
      <c r="A245" s="39">
        <v>241</v>
      </c>
      <c r="B245" s="40">
        <v>46444</v>
      </c>
      <c r="C245" s="41" t="str">
        <f t="shared" si="6"/>
        <v>Fri</v>
      </c>
      <c r="D245" s="41" t="str">
        <f t="shared" si="7"/>
        <v>Feb</v>
      </c>
      <c r="E245" s="42"/>
      <c r="F245" s="43"/>
      <c r="G245" s="44"/>
      <c r="H245" s="43"/>
    </row>
    <row r="246" spans="1:8" ht="15" customHeight="1" x14ac:dyDescent="0.2">
      <c r="A246" s="39">
        <v>242</v>
      </c>
      <c r="B246" s="40">
        <v>46445</v>
      </c>
      <c r="C246" s="41" t="str">
        <f t="shared" si="6"/>
        <v>Sat</v>
      </c>
      <c r="D246" s="41" t="str">
        <f t="shared" si="7"/>
        <v>Feb</v>
      </c>
      <c r="E246" s="42"/>
      <c r="F246" s="45"/>
      <c r="G246" s="46"/>
      <c r="H246" s="45"/>
    </row>
    <row r="247" spans="1:8" ht="15" customHeight="1" x14ac:dyDescent="0.2">
      <c r="A247" s="39">
        <v>243</v>
      </c>
      <c r="B247" s="40">
        <v>46446</v>
      </c>
      <c r="C247" s="41" t="str">
        <f t="shared" si="6"/>
        <v>Sun</v>
      </c>
      <c r="D247" s="41" t="str">
        <f t="shared" si="7"/>
        <v>Feb</v>
      </c>
      <c r="E247" s="42"/>
      <c r="F247" s="43"/>
      <c r="G247" s="44"/>
      <c r="H247" s="43"/>
    </row>
    <row r="248" spans="1:8" ht="15" customHeight="1" x14ac:dyDescent="0.2">
      <c r="A248" s="39">
        <v>244</v>
      </c>
      <c r="B248" s="40">
        <v>46447</v>
      </c>
      <c r="C248" s="41" t="str">
        <f t="shared" si="6"/>
        <v>Mon</v>
      </c>
      <c r="D248" s="41" t="str">
        <f t="shared" si="7"/>
        <v>Mar</v>
      </c>
      <c r="E248" s="42"/>
      <c r="F248" s="45"/>
      <c r="G248" s="46"/>
      <c r="H248" s="45"/>
    </row>
    <row r="249" spans="1:8" ht="15" customHeight="1" x14ac:dyDescent="0.2">
      <c r="A249" s="39">
        <v>245</v>
      </c>
      <c r="B249" s="40">
        <v>46448</v>
      </c>
      <c r="C249" s="41" t="str">
        <f t="shared" si="6"/>
        <v>Tue</v>
      </c>
      <c r="D249" s="41" t="str">
        <f t="shared" si="7"/>
        <v>Mar</v>
      </c>
      <c r="E249" s="42"/>
      <c r="F249" s="43"/>
      <c r="G249" s="44"/>
      <c r="H249" s="43"/>
    </row>
    <row r="250" spans="1:8" ht="15" customHeight="1" x14ac:dyDescent="0.2">
      <c r="A250" s="39">
        <v>246</v>
      </c>
      <c r="B250" s="40">
        <v>46449</v>
      </c>
      <c r="C250" s="41" t="str">
        <f t="shared" si="6"/>
        <v>Wed</v>
      </c>
      <c r="D250" s="41" t="str">
        <f t="shared" si="7"/>
        <v>Mar</v>
      </c>
      <c r="E250" s="42"/>
      <c r="F250" s="45"/>
      <c r="G250" s="46"/>
      <c r="H250" s="45"/>
    </row>
    <row r="251" spans="1:8" ht="15" customHeight="1" x14ac:dyDescent="0.2">
      <c r="A251" s="39">
        <v>247</v>
      </c>
      <c r="B251" s="40">
        <v>46450</v>
      </c>
      <c r="C251" s="41" t="str">
        <f t="shared" si="6"/>
        <v>Thu</v>
      </c>
      <c r="D251" s="41" t="str">
        <f t="shared" si="7"/>
        <v>Mar</v>
      </c>
      <c r="E251" s="42"/>
      <c r="F251" s="43"/>
      <c r="G251" s="44"/>
      <c r="H251" s="43"/>
    </row>
    <row r="252" spans="1:8" ht="15" customHeight="1" x14ac:dyDescent="0.2">
      <c r="A252" s="39">
        <v>248</v>
      </c>
      <c r="B252" s="40">
        <v>46451</v>
      </c>
      <c r="C252" s="41" t="str">
        <f t="shared" si="6"/>
        <v>Fri</v>
      </c>
      <c r="D252" s="41" t="str">
        <f t="shared" si="7"/>
        <v>Mar</v>
      </c>
      <c r="E252" s="42"/>
      <c r="F252" s="45"/>
      <c r="G252" s="46"/>
      <c r="H252" s="45"/>
    </row>
    <row r="253" spans="1:8" ht="15" customHeight="1" x14ac:dyDescent="0.2">
      <c r="A253" s="39">
        <v>249</v>
      </c>
      <c r="B253" s="40">
        <v>46452</v>
      </c>
      <c r="C253" s="41" t="str">
        <f t="shared" si="6"/>
        <v>Sat</v>
      </c>
      <c r="D253" s="41" t="str">
        <f t="shared" si="7"/>
        <v>Mar</v>
      </c>
      <c r="E253" s="42"/>
      <c r="F253" s="43"/>
      <c r="G253" s="44"/>
      <c r="H253" s="43"/>
    </row>
    <row r="254" spans="1:8" ht="15" customHeight="1" x14ac:dyDescent="0.2">
      <c r="A254" s="39">
        <v>250</v>
      </c>
      <c r="B254" s="40">
        <v>46453</v>
      </c>
      <c r="C254" s="41" t="str">
        <f t="shared" si="6"/>
        <v>Sun</v>
      </c>
      <c r="D254" s="41" t="str">
        <f t="shared" si="7"/>
        <v>Mar</v>
      </c>
      <c r="E254" s="42"/>
      <c r="F254" s="45"/>
      <c r="G254" s="46"/>
      <c r="H254" s="45"/>
    </row>
    <row r="255" spans="1:8" ht="15" customHeight="1" x14ac:dyDescent="0.2">
      <c r="A255" s="39">
        <v>251</v>
      </c>
      <c r="B255" s="40">
        <v>46454</v>
      </c>
      <c r="C255" s="41" t="str">
        <f t="shared" si="6"/>
        <v>Mon</v>
      </c>
      <c r="D255" s="41" t="str">
        <f t="shared" si="7"/>
        <v>Mar</v>
      </c>
      <c r="E255" s="42"/>
      <c r="F255" s="43"/>
      <c r="G255" s="44"/>
      <c r="H255" s="43"/>
    </row>
    <row r="256" spans="1:8" ht="15" customHeight="1" x14ac:dyDescent="0.2">
      <c r="A256" s="39">
        <v>252</v>
      </c>
      <c r="B256" s="40">
        <v>46455</v>
      </c>
      <c r="C256" s="41" t="str">
        <f t="shared" si="6"/>
        <v>Tue</v>
      </c>
      <c r="D256" s="41" t="str">
        <f t="shared" si="7"/>
        <v>Mar</v>
      </c>
      <c r="E256" s="42"/>
      <c r="F256" s="45"/>
      <c r="G256" s="46"/>
      <c r="H256" s="45"/>
    </row>
    <row r="257" spans="1:8" ht="15" customHeight="1" x14ac:dyDescent="0.2">
      <c r="A257" s="39">
        <v>253</v>
      </c>
      <c r="B257" s="40">
        <v>46456</v>
      </c>
      <c r="C257" s="41" t="str">
        <f t="shared" si="6"/>
        <v>Wed</v>
      </c>
      <c r="D257" s="41" t="str">
        <f t="shared" si="7"/>
        <v>Mar</v>
      </c>
      <c r="E257" s="42"/>
      <c r="F257" s="43"/>
      <c r="G257" s="44"/>
      <c r="H257" s="43"/>
    </row>
    <row r="258" spans="1:8" ht="15" customHeight="1" x14ac:dyDescent="0.2">
      <c r="A258" s="39">
        <v>254</v>
      </c>
      <c r="B258" s="40">
        <v>46457</v>
      </c>
      <c r="C258" s="41" t="str">
        <f t="shared" si="6"/>
        <v>Thu</v>
      </c>
      <c r="D258" s="41" t="str">
        <f t="shared" si="7"/>
        <v>Mar</v>
      </c>
      <c r="E258" s="42"/>
      <c r="F258" s="45"/>
      <c r="G258" s="46"/>
      <c r="H258" s="45"/>
    </row>
    <row r="259" spans="1:8" ht="15" customHeight="1" x14ac:dyDescent="0.2">
      <c r="A259" s="39">
        <v>255</v>
      </c>
      <c r="B259" s="40">
        <v>46458</v>
      </c>
      <c r="C259" s="41" t="str">
        <f t="shared" si="6"/>
        <v>Fri</v>
      </c>
      <c r="D259" s="41" t="str">
        <f t="shared" si="7"/>
        <v>Mar</v>
      </c>
      <c r="E259" s="42"/>
      <c r="F259" s="43"/>
      <c r="G259" s="44"/>
      <c r="H259" s="43"/>
    </row>
    <row r="260" spans="1:8" ht="15" customHeight="1" x14ac:dyDescent="0.2">
      <c r="A260" s="39">
        <v>256</v>
      </c>
      <c r="B260" s="40">
        <v>46459</v>
      </c>
      <c r="C260" s="41" t="str">
        <f t="shared" si="6"/>
        <v>Sat</v>
      </c>
      <c r="D260" s="41" t="str">
        <f t="shared" si="7"/>
        <v>Mar</v>
      </c>
      <c r="E260" s="42"/>
      <c r="F260" s="45"/>
      <c r="G260" s="46"/>
      <c r="H260" s="45"/>
    </row>
    <row r="261" spans="1:8" ht="15" customHeight="1" x14ac:dyDescent="0.2">
      <c r="A261" s="39">
        <v>257</v>
      </c>
      <c r="B261" s="40">
        <v>46460</v>
      </c>
      <c r="C261" s="41" t="str">
        <f t="shared" ref="C261:C324" si="8">TEXT(B261,"ddd")</f>
        <v>Sun</v>
      </c>
      <c r="D261" s="41" t="str">
        <f t="shared" ref="D261:D324" si="9">TEXT(B261,"mmm")</f>
        <v>Mar</v>
      </c>
      <c r="E261" s="42"/>
      <c r="F261" s="43"/>
      <c r="G261" s="44"/>
      <c r="H261" s="43"/>
    </row>
    <row r="262" spans="1:8" ht="15" customHeight="1" x14ac:dyDescent="0.2">
      <c r="A262" s="39">
        <v>258</v>
      </c>
      <c r="B262" s="40">
        <v>46461</v>
      </c>
      <c r="C262" s="41" t="str">
        <f t="shared" si="8"/>
        <v>Mon</v>
      </c>
      <c r="D262" s="41" t="str">
        <f t="shared" si="9"/>
        <v>Mar</v>
      </c>
      <c r="E262" s="42"/>
      <c r="F262" s="45"/>
      <c r="G262" s="46"/>
      <c r="H262" s="45"/>
    </row>
    <row r="263" spans="1:8" ht="15" customHeight="1" x14ac:dyDescent="0.2">
      <c r="A263" s="39">
        <v>259</v>
      </c>
      <c r="B263" s="40">
        <v>46462</v>
      </c>
      <c r="C263" s="41" t="str">
        <f t="shared" si="8"/>
        <v>Tue</v>
      </c>
      <c r="D263" s="41" t="str">
        <f t="shared" si="9"/>
        <v>Mar</v>
      </c>
      <c r="E263" s="42"/>
      <c r="F263" s="43"/>
      <c r="G263" s="44"/>
      <c r="H263" s="43"/>
    </row>
    <row r="264" spans="1:8" ht="15" customHeight="1" x14ac:dyDescent="0.2">
      <c r="A264" s="39">
        <v>260</v>
      </c>
      <c r="B264" s="40">
        <v>46463</v>
      </c>
      <c r="C264" s="41" t="str">
        <f t="shared" si="8"/>
        <v>Wed</v>
      </c>
      <c r="D264" s="41" t="str">
        <f t="shared" si="9"/>
        <v>Mar</v>
      </c>
      <c r="E264" s="42"/>
      <c r="F264" s="45"/>
      <c r="G264" s="46"/>
      <c r="H264" s="45"/>
    </row>
    <row r="265" spans="1:8" ht="15" customHeight="1" x14ac:dyDescent="0.2">
      <c r="A265" s="39">
        <v>261</v>
      </c>
      <c r="B265" s="40">
        <v>46464</v>
      </c>
      <c r="C265" s="41" t="str">
        <f t="shared" si="8"/>
        <v>Thu</v>
      </c>
      <c r="D265" s="41" t="str">
        <f t="shared" si="9"/>
        <v>Mar</v>
      </c>
      <c r="E265" s="42"/>
      <c r="F265" s="43"/>
      <c r="G265" s="44"/>
      <c r="H265" s="43"/>
    </row>
    <row r="266" spans="1:8" ht="15" customHeight="1" x14ac:dyDescent="0.2">
      <c r="A266" s="39">
        <v>262</v>
      </c>
      <c r="B266" s="40">
        <v>46465</v>
      </c>
      <c r="C266" s="41" t="str">
        <f t="shared" si="8"/>
        <v>Fri</v>
      </c>
      <c r="D266" s="41" t="str">
        <f t="shared" si="9"/>
        <v>Mar</v>
      </c>
      <c r="E266" s="42"/>
      <c r="F266" s="45"/>
      <c r="G266" s="46"/>
      <c r="H266" s="45"/>
    </row>
    <row r="267" spans="1:8" ht="15" customHeight="1" x14ac:dyDescent="0.2">
      <c r="A267" s="39">
        <v>263</v>
      </c>
      <c r="B267" s="40">
        <v>46466</v>
      </c>
      <c r="C267" s="41" t="str">
        <f t="shared" si="8"/>
        <v>Sat</v>
      </c>
      <c r="D267" s="41" t="str">
        <f t="shared" si="9"/>
        <v>Mar</v>
      </c>
      <c r="E267" s="42"/>
      <c r="F267" s="43"/>
      <c r="G267" s="44"/>
      <c r="H267" s="43"/>
    </row>
    <row r="268" spans="1:8" ht="15" customHeight="1" x14ac:dyDescent="0.2">
      <c r="A268" s="39">
        <v>264</v>
      </c>
      <c r="B268" s="40">
        <v>46467</v>
      </c>
      <c r="C268" s="41" t="str">
        <f t="shared" si="8"/>
        <v>Sun</v>
      </c>
      <c r="D268" s="41" t="str">
        <f t="shared" si="9"/>
        <v>Mar</v>
      </c>
      <c r="E268" s="42"/>
      <c r="F268" s="45"/>
      <c r="G268" s="46"/>
      <c r="H268" s="45"/>
    </row>
    <row r="269" spans="1:8" ht="15" customHeight="1" x14ac:dyDescent="0.2">
      <c r="A269" s="39">
        <v>265</v>
      </c>
      <c r="B269" s="40">
        <v>46468</v>
      </c>
      <c r="C269" s="41" t="str">
        <f t="shared" si="8"/>
        <v>Mon</v>
      </c>
      <c r="D269" s="41" t="str">
        <f t="shared" si="9"/>
        <v>Mar</v>
      </c>
      <c r="E269" s="42"/>
      <c r="F269" s="43"/>
      <c r="G269" s="44"/>
      <c r="H269" s="43"/>
    </row>
    <row r="270" spans="1:8" ht="15" customHeight="1" x14ac:dyDescent="0.2">
      <c r="A270" s="39">
        <v>266</v>
      </c>
      <c r="B270" s="40">
        <v>46469</v>
      </c>
      <c r="C270" s="41" t="str">
        <f t="shared" si="8"/>
        <v>Tue</v>
      </c>
      <c r="D270" s="41" t="str">
        <f t="shared" si="9"/>
        <v>Mar</v>
      </c>
      <c r="E270" s="42"/>
      <c r="F270" s="45"/>
      <c r="G270" s="46"/>
      <c r="H270" s="45"/>
    </row>
    <row r="271" spans="1:8" ht="15" customHeight="1" x14ac:dyDescent="0.2">
      <c r="A271" s="39">
        <v>267</v>
      </c>
      <c r="B271" s="40">
        <v>46470</v>
      </c>
      <c r="C271" s="41" t="str">
        <f t="shared" si="8"/>
        <v>Wed</v>
      </c>
      <c r="D271" s="41" t="str">
        <f t="shared" si="9"/>
        <v>Mar</v>
      </c>
      <c r="E271" s="42"/>
      <c r="F271" s="43"/>
      <c r="G271" s="44"/>
      <c r="H271" s="43"/>
    </row>
    <row r="272" spans="1:8" ht="15" customHeight="1" x14ac:dyDescent="0.2">
      <c r="A272" s="39">
        <v>268</v>
      </c>
      <c r="B272" s="40">
        <v>46471</v>
      </c>
      <c r="C272" s="41" t="str">
        <f t="shared" si="8"/>
        <v>Thu</v>
      </c>
      <c r="D272" s="41" t="str">
        <f t="shared" si="9"/>
        <v>Mar</v>
      </c>
      <c r="E272" s="42"/>
      <c r="F272" s="45"/>
      <c r="G272" s="46"/>
      <c r="H272" s="45"/>
    </row>
    <row r="273" spans="1:8" ht="15" customHeight="1" x14ac:dyDescent="0.2">
      <c r="A273" s="39">
        <v>269</v>
      </c>
      <c r="B273" s="40">
        <v>46472</v>
      </c>
      <c r="C273" s="41" t="str">
        <f t="shared" si="8"/>
        <v>Fri</v>
      </c>
      <c r="D273" s="41" t="str">
        <f t="shared" si="9"/>
        <v>Mar</v>
      </c>
      <c r="E273" s="42"/>
      <c r="F273" s="43"/>
      <c r="G273" s="44"/>
      <c r="H273" s="43"/>
    </row>
    <row r="274" spans="1:8" ht="15" customHeight="1" x14ac:dyDescent="0.2">
      <c r="A274" s="39">
        <v>270</v>
      </c>
      <c r="B274" s="40">
        <v>46473</v>
      </c>
      <c r="C274" s="41" t="str">
        <f t="shared" si="8"/>
        <v>Sat</v>
      </c>
      <c r="D274" s="41" t="str">
        <f t="shared" si="9"/>
        <v>Mar</v>
      </c>
      <c r="E274" s="42"/>
      <c r="F274" s="45"/>
      <c r="G274" s="46"/>
      <c r="H274" s="45"/>
    </row>
    <row r="275" spans="1:8" ht="15" customHeight="1" x14ac:dyDescent="0.2">
      <c r="A275" s="39">
        <v>271</v>
      </c>
      <c r="B275" s="40">
        <v>46474</v>
      </c>
      <c r="C275" s="41" t="str">
        <f t="shared" si="8"/>
        <v>Sun</v>
      </c>
      <c r="D275" s="41" t="str">
        <f t="shared" si="9"/>
        <v>Mar</v>
      </c>
      <c r="E275" s="42"/>
      <c r="F275" s="43"/>
      <c r="G275" s="44"/>
      <c r="H275" s="43"/>
    </row>
    <row r="276" spans="1:8" ht="15" customHeight="1" x14ac:dyDescent="0.2">
      <c r="A276" s="39">
        <v>272</v>
      </c>
      <c r="B276" s="40">
        <v>46475</v>
      </c>
      <c r="C276" s="41" t="str">
        <f t="shared" si="8"/>
        <v>Mon</v>
      </c>
      <c r="D276" s="41" t="str">
        <f t="shared" si="9"/>
        <v>Mar</v>
      </c>
      <c r="E276" s="42"/>
      <c r="F276" s="45"/>
      <c r="G276" s="46"/>
      <c r="H276" s="45"/>
    </row>
    <row r="277" spans="1:8" ht="15" customHeight="1" x14ac:dyDescent="0.2">
      <c r="A277" s="39">
        <v>273</v>
      </c>
      <c r="B277" s="40">
        <v>46476</v>
      </c>
      <c r="C277" s="41" t="str">
        <f t="shared" si="8"/>
        <v>Tue</v>
      </c>
      <c r="D277" s="41" t="str">
        <f t="shared" si="9"/>
        <v>Mar</v>
      </c>
      <c r="E277" s="42"/>
      <c r="F277" s="43"/>
      <c r="G277" s="44"/>
      <c r="H277" s="43"/>
    </row>
    <row r="278" spans="1:8" ht="15" customHeight="1" x14ac:dyDescent="0.2">
      <c r="A278" s="39">
        <v>274</v>
      </c>
      <c r="B278" s="40">
        <v>46477</v>
      </c>
      <c r="C278" s="41" t="str">
        <f t="shared" si="8"/>
        <v>Wed</v>
      </c>
      <c r="D278" s="41" t="str">
        <f t="shared" si="9"/>
        <v>Mar</v>
      </c>
      <c r="E278" s="42"/>
      <c r="F278" s="45"/>
      <c r="G278" s="46"/>
      <c r="H278" s="45"/>
    </row>
    <row r="279" spans="1:8" ht="15" customHeight="1" x14ac:dyDescent="0.2">
      <c r="A279" s="39">
        <v>275</v>
      </c>
      <c r="B279" s="40">
        <v>46478</v>
      </c>
      <c r="C279" s="41" t="str">
        <f t="shared" si="8"/>
        <v>Thu</v>
      </c>
      <c r="D279" s="41" t="str">
        <f t="shared" si="9"/>
        <v>Apr</v>
      </c>
      <c r="E279" s="42"/>
      <c r="F279" s="43"/>
      <c r="G279" s="44"/>
      <c r="H279" s="43"/>
    </row>
    <row r="280" spans="1:8" ht="15" customHeight="1" x14ac:dyDescent="0.2">
      <c r="A280" s="39">
        <v>276</v>
      </c>
      <c r="B280" s="40">
        <v>46479</v>
      </c>
      <c r="C280" s="41" t="str">
        <f t="shared" si="8"/>
        <v>Fri</v>
      </c>
      <c r="D280" s="41" t="str">
        <f t="shared" si="9"/>
        <v>Apr</v>
      </c>
      <c r="E280" s="42"/>
      <c r="F280" s="45"/>
      <c r="G280" s="46"/>
      <c r="H280" s="45"/>
    </row>
    <row r="281" spans="1:8" ht="15" customHeight="1" x14ac:dyDescent="0.2">
      <c r="A281" s="39">
        <v>277</v>
      </c>
      <c r="B281" s="40">
        <v>46480</v>
      </c>
      <c r="C281" s="41" t="str">
        <f t="shared" si="8"/>
        <v>Sat</v>
      </c>
      <c r="D281" s="41" t="str">
        <f t="shared" si="9"/>
        <v>Apr</v>
      </c>
      <c r="E281" s="42"/>
      <c r="F281" s="43"/>
      <c r="G281" s="44"/>
      <c r="H281" s="43"/>
    </row>
    <row r="282" spans="1:8" ht="15" customHeight="1" x14ac:dyDescent="0.2">
      <c r="A282" s="39">
        <v>278</v>
      </c>
      <c r="B282" s="40">
        <v>46481</v>
      </c>
      <c r="C282" s="41" t="str">
        <f t="shared" si="8"/>
        <v>Sun</v>
      </c>
      <c r="D282" s="41" t="str">
        <f t="shared" si="9"/>
        <v>Apr</v>
      </c>
      <c r="E282" s="42"/>
      <c r="F282" s="45"/>
      <c r="G282" s="46"/>
      <c r="H282" s="45"/>
    </row>
    <row r="283" spans="1:8" ht="15" customHeight="1" x14ac:dyDescent="0.2">
      <c r="A283" s="39">
        <v>279</v>
      </c>
      <c r="B283" s="40">
        <v>46482</v>
      </c>
      <c r="C283" s="41" t="str">
        <f t="shared" si="8"/>
        <v>Mon</v>
      </c>
      <c r="D283" s="41" t="str">
        <f t="shared" si="9"/>
        <v>Apr</v>
      </c>
      <c r="E283" s="42"/>
      <c r="F283" s="43"/>
      <c r="G283" s="44"/>
      <c r="H283" s="43"/>
    </row>
    <row r="284" spans="1:8" ht="15" customHeight="1" x14ac:dyDescent="0.2">
      <c r="A284" s="39">
        <v>280</v>
      </c>
      <c r="B284" s="40">
        <v>46483</v>
      </c>
      <c r="C284" s="41" t="str">
        <f t="shared" si="8"/>
        <v>Tue</v>
      </c>
      <c r="D284" s="41" t="str">
        <f t="shared" si="9"/>
        <v>Apr</v>
      </c>
      <c r="E284" s="42"/>
      <c r="F284" s="45"/>
      <c r="G284" s="46"/>
      <c r="H284" s="45"/>
    </row>
    <row r="285" spans="1:8" ht="15" customHeight="1" x14ac:dyDescent="0.2">
      <c r="A285" s="39">
        <v>281</v>
      </c>
      <c r="B285" s="40">
        <v>46484</v>
      </c>
      <c r="C285" s="41" t="str">
        <f t="shared" si="8"/>
        <v>Wed</v>
      </c>
      <c r="D285" s="41" t="str">
        <f t="shared" si="9"/>
        <v>Apr</v>
      </c>
      <c r="E285" s="42"/>
      <c r="F285" s="43"/>
      <c r="G285" s="44"/>
      <c r="H285" s="43"/>
    </row>
    <row r="286" spans="1:8" ht="15" customHeight="1" x14ac:dyDescent="0.2">
      <c r="A286" s="39">
        <v>282</v>
      </c>
      <c r="B286" s="40">
        <v>46485</v>
      </c>
      <c r="C286" s="41" t="str">
        <f t="shared" si="8"/>
        <v>Thu</v>
      </c>
      <c r="D286" s="41" t="str">
        <f t="shared" si="9"/>
        <v>Apr</v>
      </c>
      <c r="E286" s="42"/>
      <c r="F286" s="45"/>
      <c r="G286" s="46"/>
      <c r="H286" s="45"/>
    </row>
    <row r="287" spans="1:8" ht="15" customHeight="1" x14ac:dyDescent="0.2">
      <c r="A287" s="39">
        <v>283</v>
      </c>
      <c r="B287" s="40">
        <v>46486</v>
      </c>
      <c r="C287" s="41" t="str">
        <f t="shared" si="8"/>
        <v>Fri</v>
      </c>
      <c r="D287" s="41" t="str">
        <f t="shared" si="9"/>
        <v>Apr</v>
      </c>
      <c r="E287" s="42"/>
      <c r="F287" s="43"/>
      <c r="G287" s="44"/>
      <c r="H287" s="43"/>
    </row>
    <row r="288" spans="1:8" ht="15" customHeight="1" x14ac:dyDescent="0.2">
      <c r="A288" s="39">
        <v>284</v>
      </c>
      <c r="B288" s="40">
        <v>46487</v>
      </c>
      <c r="C288" s="41" t="str">
        <f t="shared" si="8"/>
        <v>Sat</v>
      </c>
      <c r="D288" s="41" t="str">
        <f t="shared" si="9"/>
        <v>Apr</v>
      </c>
      <c r="E288" s="42"/>
      <c r="F288" s="45"/>
      <c r="G288" s="46"/>
      <c r="H288" s="45"/>
    </row>
    <row r="289" spans="1:8" ht="15" customHeight="1" x14ac:dyDescent="0.2">
      <c r="A289" s="39">
        <v>285</v>
      </c>
      <c r="B289" s="40">
        <v>46488</v>
      </c>
      <c r="C289" s="41" t="str">
        <f t="shared" si="8"/>
        <v>Sun</v>
      </c>
      <c r="D289" s="41" t="str">
        <f t="shared" si="9"/>
        <v>Apr</v>
      </c>
      <c r="E289" s="42"/>
      <c r="F289" s="43"/>
      <c r="G289" s="44"/>
      <c r="H289" s="43"/>
    </row>
    <row r="290" spans="1:8" ht="15" customHeight="1" x14ac:dyDescent="0.2">
      <c r="A290" s="39">
        <v>286</v>
      </c>
      <c r="B290" s="40">
        <v>46489</v>
      </c>
      <c r="C290" s="41" t="str">
        <f t="shared" si="8"/>
        <v>Mon</v>
      </c>
      <c r="D290" s="41" t="str">
        <f t="shared" si="9"/>
        <v>Apr</v>
      </c>
      <c r="E290" s="42"/>
      <c r="F290" s="45"/>
      <c r="G290" s="46"/>
      <c r="H290" s="45"/>
    </row>
    <row r="291" spans="1:8" ht="15" customHeight="1" x14ac:dyDescent="0.2">
      <c r="A291" s="39">
        <v>287</v>
      </c>
      <c r="B291" s="40">
        <v>46490</v>
      </c>
      <c r="C291" s="41" t="str">
        <f t="shared" si="8"/>
        <v>Tue</v>
      </c>
      <c r="D291" s="41" t="str">
        <f t="shared" si="9"/>
        <v>Apr</v>
      </c>
      <c r="E291" s="42"/>
      <c r="F291" s="43"/>
      <c r="G291" s="44"/>
      <c r="H291" s="43"/>
    </row>
    <row r="292" spans="1:8" ht="15" customHeight="1" x14ac:dyDescent="0.2">
      <c r="A292" s="39">
        <v>288</v>
      </c>
      <c r="B292" s="40">
        <v>46491</v>
      </c>
      <c r="C292" s="41" t="str">
        <f t="shared" si="8"/>
        <v>Wed</v>
      </c>
      <c r="D292" s="41" t="str">
        <f t="shared" si="9"/>
        <v>Apr</v>
      </c>
      <c r="E292" s="42"/>
      <c r="F292" s="45"/>
      <c r="G292" s="46"/>
      <c r="H292" s="45"/>
    </row>
    <row r="293" spans="1:8" ht="15" customHeight="1" x14ac:dyDescent="0.2">
      <c r="A293" s="39">
        <v>289</v>
      </c>
      <c r="B293" s="40">
        <v>46492</v>
      </c>
      <c r="C293" s="41" t="str">
        <f t="shared" si="8"/>
        <v>Thu</v>
      </c>
      <c r="D293" s="41" t="str">
        <f t="shared" si="9"/>
        <v>Apr</v>
      </c>
      <c r="E293" s="42"/>
      <c r="F293" s="43"/>
      <c r="G293" s="44"/>
      <c r="H293" s="43"/>
    </row>
    <row r="294" spans="1:8" ht="15" customHeight="1" x14ac:dyDescent="0.2">
      <c r="A294" s="39">
        <v>290</v>
      </c>
      <c r="B294" s="40">
        <v>46493</v>
      </c>
      <c r="C294" s="41" t="str">
        <f t="shared" si="8"/>
        <v>Fri</v>
      </c>
      <c r="D294" s="41" t="str">
        <f t="shared" si="9"/>
        <v>Apr</v>
      </c>
      <c r="E294" s="42"/>
      <c r="F294" s="45"/>
      <c r="G294" s="46"/>
      <c r="H294" s="45"/>
    </row>
    <row r="295" spans="1:8" ht="15" customHeight="1" x14ac:dyDescent="0.2">
      <c r="A295" s="39">
        <v>291</v>
      </c>
      <c r="B295" s="40">
        <v>46494</v>
      </c>
      <c r="C295" s="41" t="str">
        <f t="shared" si="8"/>
        <v>Sat</v>
      </c>
      <c r="D295" s="41" t="str">
        <f t="shared" si="9"/>
        <v>Apr</v>
      </c>
      <c r="E295" s="42"/>
      <c r="F295" s="43"/>
      <c r="G295" s="44"/>
      <c r="H295" s="43"/>
    </row>
    <row r="296" spans="1:8" ht="15" customHeight="1" x14ac:dyDescent="0.2">
      <c r="A296" s="39">
        <v>292</v>
      </c>
      <c r="B296" s="40">
        <v>46495</v>
      </c>
      <c r="C296" s="41" t="str">
        <f t="shared" si="8"/>
        <v>Sun</v>
      </c>
      <c r="D296" s="41" t="str">
        <f t="shared" si="9"/>
        <v>Apr</v>
      </c>
      <c r="E296" s="42"/>
      <c r="F296" s="45"/>
      <c r="G296" s="46"/>
      <c r="H296" s="45"/>
    </row>
    <row r="297" spans="1:8" ht="15" customHeight="1" x14ac:dyDescent="0.2">
      <c r="A297" s="39">
        <v>293</v>
      </c>
      <c r="B297" s="40">
        <v>46496</v>
      </c>
      <c r="C297" s="41" t="str">
        <f t="shared" si="8"/>
        <v>Mon</v>
      </c>
      <c r="D297" s="41" t="str">
        <f t="shared" si="9"/>
        <v>Apr</v>
      </c>
      <c r="E297" s="42"/>
      <c r="F297" s="43"/>
      <c r="G297" s="44"/>
      <c r="H297" s="43"/>
    </row>
    <row r="298" spans="1:8" ht="15" customHeight="1" x14ac:dyDescent="0.2">
      <c r="A298" s="39">
        <v>294</v>
      </c>
      <c r="B298" s="40">
        <v>46497</v>
      </c>
      <c r="C298" s="41" t="str">
        <f t="shared" si="8"/>
        <v>Tue</v>
      </c>
      <c r="D298" s="41" t="str">
        <f t="shared" si="9"/>
        <v>Apr</v>
      </c>
      <c r="E298" s="42"/>
      <c r="F298" s="45"/>
      <c r="G298" s="46"/>
      <c r="H298" s="45"/>
    </row>
    <row r="299" spans="1:8" ht="15" customHeight="1" x14ac:dyDescent="0.2">
      <c r="A299" s="39">
        <v>295</v>
      </c>
      <c r="B299" s="40">
        <v>46498</v>
      </c>
      <c r="C299" s="41" t="str">
        <f t="shared" si="8"/>
        <v>Wed</v>
      </c>
      <c r="D299" s="41" t="str">
        <f t="shared" si="9"/>
        <v>Apr</v>
      </c>
      <c r="E299" s="42"/>
      <c r="F299" s="43"/>
      <c r="G299" s="44"/>
      <c r="H299" s="43"/>
    </row>
    <row r="300" spans="1:8" ht="15" customHeight="1" x14ac:dyDescent="0.2">
      <c r="A300" s="39">
        <v>296</v>
      </c>
      <c r="B300" s="40">
        <v>46499</v>
      </c>
      <c r="C300" s="41" t="str">
        <f t="shared" si="8"/>
        <v>Thu</v>
      </c>
      <c r="D300" s="41" t="str">
        <f t="shared" si="9"/>
        <v>Apr</v>
      </c>
      <c r="E300" s="42"/>
      <c r="F300" s="45"/>
      <c r="G300" s="46"/>
      <c r="H300" s="45"/>
    </row>
    <row r="301" spans="1:8" ht="15" customHeight="1" x14ac:dyDescent="0.2">
      <c r="A301" s="39">
        <v>297</v>
      </c>
      <c r="B301" s="40">
        <v>46500</v>
      </c>
      <c r="C301" s="41" t="str">
        <f t="shared" si="8"/>
        <v>Fri</v>
      </c>
      <c r="D301" s="41" t="str">
        <f t="shared" si="9"/>
        <v>Apr</v>
      </c>
      <c r="E301" s="42"/>
      <c r="F301" s="43"/>
      <c r="G301" s="44"/>
      <c r="H301" s="43"/>
    </row>
    <row r="302" spans="1:8" ht="15" customHeight="1" x14ac:dyDescent="0.2">
      <c r="A302" s="39">
        <v>298</v>
      </c>
      <c r="B302" s="40">
        <v>46501</v>
      </c>
      <c r="C302" s="41" t="str">
        <f t="shared" si="8"/>
        <v>Sat</v>
      </c>
      <c r="D302" s="41" t="str">
        <f t="shared" si="9"/>
        <v>Apr</v>
      </c>
      <c r="E302" s="42"/>
      <c r="F302" s="45"/>
      <c r="G302" s="46"/>
      <c r="H302" s="45"/>
    </row>
    <row r="303" spans="1:8" ht="15" customHeight="1" x14ac:dyDescent="0.2">
      <c r="A303" s="39">
        <v>299</v>
      </c>
      <c r="B303" s="40">
        <v>46502</v>
      </c>
      <c r="C303" s="41" t="str">
        <f t="shared" si="8"/>
        <v>Sun</v>
      </c>
      <c r="D303" s="41" t="str">
        <f t="shared" si="9"/>
        <v>Apr</v>
      </c>
      <c r="E303" s="42"/>
      <c r="F303" s="43"/>
      <c r="G303" s="44"/>
      <c r="H303" s="43"/>
    </row>
    <row r="304" spans="1:8" ht="15" customHeight="1" x14ac:dyDescent="0.2">
      <c r="A304" s="39">
        <v>300</v>
      </c>
      <c r="B304" s="40">
        <v>46503</v>
      </c>
      <c r="C304" s="41" t="str">
        <f t="shared" si="8"/>
        <v>Mon</v>
      </c>
      <c r="D304" s="41" t="str">
        <f t="shared" si="9"/>
        <v>Apr</v>
      </c>
      <c r="E304" s="42"/>
      <c r="F304" s="45"/>
      <c r="G304" s="46"/>
      <c r="H304" s="45"/>
    </row>
    <row r="305" spans="1:8" ht="15" customHeight="1" x14ac:dyDescent="0.2">
      <c r="A305" s="39">
        <v>301</v>
      </c>
      <c r="B305" s="40">
        <v>46504</v>
      </c>
      <c r="C305" s="41" t="str">
        <f t="shared" si="8"/>
        <v>Tue</v>
      </c>
      <c r="D305" s="41" t="str">
        <f t="shared" si="9"/>
        <v>Apr</v>
      </c>
      <c r="E305" s="42"/>
      <c r="F305" s="43"/>
      <c r="G305" s="44"/>
      <c r="H305" s="43"/>
    </row>
    <row r="306" spans="1:8" ht="15" customHeight="1" x14ac:dyDescent="0.2">
      <c r="A306" s="39">
        <v>302</v>
      </c>
      <c r="B306" s="40">
        <v>46505</v>
      </c>
      <c r="C306" s="41" t="str">
        <f t="shared" si="8"/>
        <v>Wed</v>
      </c>
      <c r="D306" s="41" t="str">
        <f t="shared" si="9"/>
        <v>Apr</v>
      </c>
      <c r="E306" s="42"/>
      <c r="F306" s="45"/>
      <c r="G306" s="46"/>
      <c r="H306" s="45"/>
    </row>
    <row r="307" spans="1:8" ht="15" customHeight="1" x14ac:dyDescent="0.2">
      <c r="A307" s="39">
        <v>303</v>
      </c>
      <c r="B307" s="40">
        <v>46506</v>
      </c>
      <c r="C307" s="41" t="str">
        <f t="shared" si="8"/>
        <v>Thu</v>
      </c>
      <c r="D307" s="41" t="str">
        <f t="shared" si="9"/>
        <v>Apr</v>
      </c>
      <c r="E307" s="42"/>
      <c r="F307" s="43"/>
      <c r="G307" s="44"/>
      <c r="H307" s="43"/>
    </row>
    <row r="308" spans="1:8" ht="15" customHeight="1" x14ac:dyDescent="0.2">
      <c r="A308" s="39">
        <v>304</v>
      </c>
      <c r="B308" s="40">
        <v>46507</v>
      </c>
      <c r="C308" s="41" t="str">
        <f t="shared" si="8"/>
        <v>Fri</v>
      </c>
      <c r="D308" s="41" t="str">
        <f t="shared" si="9"/>
        <v>Apr</v>
      </c>
      <c r="E308" s="42"/>
      <c r="F308" s="45"/>
      <c r="G308" s="46"/>
      <c r="H308" s="45"/>
    </row>
    <row r="309" spans="1:8" ht="15" customHeight="1" x14ac:dyDescent="0.2">
      <c r="A309" s="39">
        <v>305</v>
      </c>
      <c r="B309" s="40">
        <v>46508</v>
      </c>
      <c r="C309" s="41" t="str">
        <f t="shared" si="8"/>
        <v>Sat</v>
      </c>
      <c r="D309" s="41" t="str">
        <f t="shared" si="9"/>
        <v>May</v>
      </c>
      <c r="E309" s="42"/>
      <c r="F309" s="43"/>
      <c r="G309" s="44"/>
      <c r="H309" s="43"/>
    </row>
    <row r="310" spans="1:8" ht="15" customHeight="1" x14ac:dyDescent="0.2">
      <c r="A310" s="39">
        <v>306</v>
      </c>
      <c r="B310" s="40">
        <v>46509</v>
      </c>
      <c r="C310" s="41" t="str">
        <f t="shared" si="8"/>
        <v>Sun</v>
      </c>
      <c r="D310" s="41" t="str">
        <f t="shared" si="9"/>
        <v>May</v>
      </c>
      <c r="E310" s="42"/>
      <c r="F310" s="45"/>
      <c r="G310" s="46"/>
      <c r="H310" s="45"/>
    </row>
    <row r="311" spans="1:8" ht="15" customHeight="1" x14ac:dyDescent="0.2">
      <c r="A311" s="39">
        <v>307</v>
      </c>
      <c r="B311" s="40">
        <v>46510</v>
      </c>
      <c r="C311" s="41" t="str">
        <f t="shared" si="8"/>
        <v>Mon</v>
      </c>
      <c r="D311" s="41" t="str">
        <f t="shared" si="9"/>
        <v>May</v>
      </c>
      <c r="E311" s="42"/>
      <c r="F311" s="43"/>
      <c r="G311" s="44"/>
      <c r="H311" s="43"/>
    </row>
    <row r="312" spans="1:8" ht="15" customHeight="1" x14ac:dyDescent="0.2">
      <c r="A312" s="39">
        <v>308</v>
      </c>
      <c r="B312" s="40">
        <v>46511</v>
      </c>
      <c r="C312" s="41" t="str">
        <f t="shared" si="8"/>
        <v>Tue</v>
      </c>
      <c r="D312" s="41" t="str">
        <f t="shared" si="9"/>
        <v>May</v>
      </c>
      <c r="E312" s="42"/>
      <c r="F312" s="45"/>
      <c r="G312" s="46"/>
      <c r="H312" s="45"/>
    </row>
    <row r="313" spans="1:8" ht="15" customHeight="1" x14ac:dyDescent="0.2">
      <c r="A313" s="39">
        <v>309</v>
      </c>
      <c r="B313" s="40">
        <v>46512</v>
      </c>
      <c r="C313" s="41" t="str">
        <f t="shared" si="8"/>
        <v>Wed</v>
      </c>
      <c r="D313" s="41" t="str">
        <f t="shared" si="9"/>
        <v>May</v>
      </c>
      <c r="E313" s="42"/>
      <c r="F313" s="43"/>
      <c r="G313" s="44"/>
      <c r="H313" s="43"/>
    </row>
    <row r="314" spans="1:8" ht="15" customHeight="1" x14ac:dyDescent="0.2">
      <c r="A314" s="39">
        <v>310</v>
      </c>
      <c r="B314" s="40">
        <v>46513</v>
      </c>
      <c r="C314" s="41" t="str">
        <f t="shared" si="8"/>
        <v>Thu</v>
      </c>
      <c r="D314" s="41" t="str">
        <f t="shared" si="9"/>
        <v>May</v>
      </c>
      <c r="E314" s="42"/>
      <c r="F314" s="45"/>
      <c r="G314" s="46"/>
      <c r="H314" s="45"/>
    </row>
    <row r="315" spans="1:8" ht="15" customHeight="1" x14ac:dyDescent="0.2">
      <c r="A315" s="39">
        <v>311</v>
      </c>
      <c r="B315" s="40">
        <v>46514</v>
      </c>
      <c r="C315" s="41" t="str">
        <f t="shared" si="8"/>
        <v>Fri</v>
      </c>
      <c r="D315" s="41" t="str">
        <f t="shared" si="9"/>
        <v>May</v>
      </c>
      <c r="E315" s="42"/>
      <c r="F315" s="43"/>
      <c r="G315" s="44"/>
      <c r="H315" s="43"/>
    </row>
    <row r="316" spans="1:8" ht="15" customHeight="1" x14ac:dyDescent="0.2">
      <c r="A316" s="39">
        <v>312</v>
      </c>
      <c r="B316" s="40">
        <v>46515</v>
      </c>
      <c r="C316" s="41" t="str">
        <f t="shared" si="8"/>
        <v>Sat</v>
      </c>
      <c r="D316" s="41" t="str">
        <f t="shared" si="9"/>
        <v>May</v>
      </c>
      <c r="E316" s="42"/>
      <c r="F316" s="45"/>
      <c r="G316" s="46"/>
      <c r="H316" s="45"/>
    </row>
    <row r="317" spans="1:8" ht="15" customHeight="1" x14ac:dyDescent="0.2">
      <c r="A317" s="39">
        <v>313</v>
      </c>
      <c r="B317" s="40">
        <v>46516</v>
      </c>
      <c r="C317" s="41" t="str">
        <f t="shared" si="8"/>
        <v>Sun</v>
      </c>
      <c r="D317" s="41" t="str">
        <f t="shared" si="9"/>
        <v>May</v>
      </c>
      <c r="E317" s="42"/>
      <c r="F317" s="43"/>
      <c r="G317" s="44"/>
      <c r="H317" s="43"/>
    </row>
    <row r="318" spans="1:8" ht="15" customHeight="1" x14ac:dyDescent="0.2">
      <c r="A318" s="39">
        <v>314</v>
      </c>
      <c r="B318" s="40">
        <v>46517</v>
      </c>
      <c r="C318" s="41" t="str">
        <f t="shared" si="8"/>
        <v>Mon</v>
      </c>
      <c r="D318" s="41" t="str">
        <f t="shared" si="9"/>
        <v>May</v>
      </c>
      <c r="E318" s="42"/>
      <c r="F318" s="45"/>
      <c r="G318" s="46"/>
      <c r="H318" s="45"/>
    </row>
    <row r="319" spans="1:8" ht="15" customHeight="1" x14ac:dyDescent="0.2">
      <c r="A319" s="39">
        <v>315</v>
      </c>
      <c r="B319" s="40">
        <v>46518</v>
      </c>
      <c r="C319" s="41" t="str">
        <f t="shared" si="8"/>
        <v>Tue</v>
      </c>
      <c r="D319" s="41" t="str">
        <f t="shared" si="9"/>
        <v>May</v>
      </c>
      <c r="E319" s="42"/>
      <c r="F319" s="43"/>
      <c r="G319" s="44"/>
      <c r="H319" s="43"/>
    </row>
    <row r="320" spans="1:8" ht="15" customHeight="1" x14ac:dyDescent="0.2">
      <c r="A320" s="39">
        <v>316</v>
      </c>
      <c r="B320" s="40">
        <v>46519</v>
      </c>
      <c r="C320" s="41" t="str">
        <f t="shared" si="8"/>
        <v>Wed</v>
      </c>
      <c r="D320" s="41" t="str">
        <f t="shared" si="9"/>
        <v>May</v>
      </c>
      <c r="E320" s="42"/>
      <c r="F320" s="45"/>
      <c r="G320" s="46"/>
      <c r="H320" s="45"/>
    </row>
    <row r="321" spans="1:8" ht="15" customHeight="1" x14ac:dyDescent="0.2">
      <c r="A321" s="39">
        <v>317</v>
      </c>
      <c r="B321" s="40">
        <v>46520</v>
      </c>
      <c r="C321" s="41" t="str">
        <f t="shared" si="8"/>
        <v>Thu</v>
      </c>
      <c r="D321" s="41" t="str">
        <f t="shared" si="9"/>
        <v>May</v>
      </c>
      <c r="E321" s="42"/>
      <c r="F321" s="43"/>
      <c r="G321" s="44"/>
      <c r="H321" s="43"/>
    </row>
    <row r="322" spans="1:8" ht="15" customHeight="1" x14ac:dyDescent="0.2">
      <c r="A322" s="39">
        <v>318</v>
      </c>
      <c r="B322" s="40">
        <v>46521</v>
      </c>
      <c r="C322" s="41" t="str">
        <f t="shared" si="8"/>
        <v>Fri</v>
      </c>
      <c r="D322" s="41" t="str">
        <f t="shared" si="9"/>
        <v>May</v>
      </c>
      <c r="E322" s="42"/>
      <c r="F322" s="45"/>
      <c r="G322" s="46"/>
      <c r="H322" s="45"/>
    </row>
    <row r="323" spans="1:8" ht="15" customHeight="1" x14ac:dyDescent="0.2">
      <c r="A323" s="39">
        <v>319</v>
      </c>
      <c r="B323" s="40">
        <v>46522</v>
      </c>
      <c r="C323" s="41" t="str">
        <f t="shared" si="8"/>
        <v>Sat</v>
      </c>
      <c r="D323" s="41" t="str">
        <f t="shared" si="9"/>
        <v>May</v>
      </c>
      <c r="E323" s="42"/>
      <c r="F323" s="43"/>
      <c r="G323" s="44"/>
      <c r="H323" s="43"/>
    </row>
    <row r="324" spans="1:8" ht="15" customHeight="1" x14ac:dyDescent="0.2">
      <c r="A324" s="39">
        <v>320</v>
      </c>
      <c r="B324" s="40">
        <v>46523</v>
      </c>
      <c r="C324" s="41" t="str">
        <f t="shared" si="8"/>
        <v>Sun</v>
      </c>
      <c r="D324" s="41" t="str">
        <f t="shared" si="9"/>
        <v>May</v>
      </c>
      <c r="E324" s="42"/>
      <c r="F324" s="45"/>
      <c r="G324" s="46"/>
      <c r="H324" s="45"/>
    </row>
    <row r="325" spans="1:8" ht="15" customHeight="1" x14ac:dyDescent="0.2">
      <c r="A325" s="39">
        <v>321</v>
      </c>
      <c r="B325" s="40">
        <v>46524</v>
      </c>
      <c r="C325" s="41" t="str">
        <f t="shared" ref="C325:C388" si="10">TEXT(B325,"ddd")</f>
        <v>Mon</v>
      </c>
      <c r="D325" s="41" t="str">
        <f t="shared" ref="D325:D369" si="11">TEXT(B325,"mmm")</f>
        <v>May</v>
      </c>
      <c r="E325" s="42"/>
      <c r="F325" s="43"/>
      <c r="G325" s="44"/>
      <c r="H325" s="43"/>
    </row>
    <row r="326" spans="1:8" ht="15" customHeight="1" x14ac:dyDescent="0.2">
      <c r="A326" s="39">
        <v>322</v>
      </c>
      <c r="B326" s="40">
        <v>46525</v>
      </c>
      <c r="C326" s="41" t="str">
        <f t="shared" si="10"/>
        <v>Tue</v>
      </c>
      <c r="D326" s="41" t="str">
        <f t="shared" si="11"/>
        <v>May</v>
      </c>
      <c r="E326" s="42"/>
      <c r="F326" s="45"/>
      <c r="G326" s="46"/>
      <c r="H326" s="45"/>
    </row>
    <row r="327" spans="1:8" ht="15" customHeight="1" x14ac:dyDescent="0.2">
      <c r="A327" s="39">
        <v>323</v>
      </c>
      <c r="B327" s="40">
        <v>46526</v>
      </c>
      <c r="C327" s="41" t="str">
        <f t="shared" si="10"/>
        <v>Wed</v>
      </c>
      <c r="D327" s="41" t="str">
        <f t="shared" si="11"/>
        <v>May</v>
      </c>
      <c r="E327" s="42"/>
      <c r="F327" s="43"/>
      <c r="G327" s="44"/>
      <c r="H327" s="43"/>
    </row>
    <row r="328" spans="1:8" ht="15" customHeight="1" x14ac:dyDescent="0.2">
      <c r="A328" s="39">
        <v>324</v>
      </c>
      <c r="B328" s="40">
        <v>46527</v>
      </c>
      <c r="C328" s="41" t="str">
        <f t="shared" si="10"/>
        <v>Thu</v>
      </c>
      <c r="D328" s="41" t="str">
        <f t="shared" si="11"/>
        <v>May</v>
      </c>
      <c r="E328" s="42"/>
      <c r="F328" s="45"/>
      <c r="G328" s="46"/>
      <c r="H328" s="45"/>
    </row>
    <row r="329" spans="1:8" ht="15" customHeight="1" x14ac:dyDescent="0.2">
      <c r="A329" s="39">
        <v>325</v>
      </c>
      <c r="B329" s="40">
        <v>46528</v>
      </c>
      <c r="C329" s="41" t="str">
        <f t="shared" si="10"/>
        <v>Fri</v>
      </c>
      <c r="D329" s="41" t="str">
        <f t="shared" si="11"/>
        <v>May</v>
      </c>
      <c r="E329" s="42"/>
      <c r="F329" s="43"/>
      <c r="G329" s="44"/>
      <c r="H329" s="43"/>
    </row>
    <row r="330" spans="1:8" ht="15" customHeight="1" x14ac:dyDescent="0.2">
      <c r="A330" s="39">
        <v>326</v>
      </c>
      <c r="B330" s="40">
        <v>46529</v>
      </c>
      <c r="C330" s="41" t="str">
        <f t="shared" si="10"/>
        <v>Sat</v>
      </c>
      <c r="D330" s="41" t="str">
        <f t="shared" si="11"/>
        <v>May</v>
      </c>
      <c r="E330" s="42"/>
      <c r="F330" s="45"/>
      <c r="G330" s="46"/>
      <c r="H330" s="45"/>
    </row>
    <row r="331" spans="1:8" ht="15" customHeight="1" x14ac:dyDescent="0.2">
      <c r="A331" s="39">
        <v>327</v>
      </c>
      <c r="B331" s="40">
        <v>46530</v>
      </c>
      <c r="C331" s="41" t="str">
        <f t="shared" si="10"/>
        <v>Sun</v>
      </c>
      <c r="D331" s="41" t="str">
        <f t="shared" si="11"/>
        <v>May</v>
      </c>
      <c r="E331" s="42"/>
      <c r="F331" s="43"/>
      <c r="G331" s="44"/>
      <c r="H331" s="43"/>
    </row>
    <row r="332" spans="1:8" ht="15" customHeight="1" x14ac:dyDescent="0.2">
      <c r="A332" s="39">
        <v>328</v>
      </c>
      <c r="B332" s="40">
        <v>46531</v>
      </c>
      <c r="C332" s="41" t="str">
        <f t="shared" si="10"/>
        <v>Mon</v>
      </c>
      <c r="D332" s="41" t="str">
        <f t="shared" si="11"/>
        <v>May</v>
      </c>
      <c r="E332" s="42"/>
      <c r="F332" s="45"/>
      <c r="G332" s="46"/>
      <c r="H332" s="45"/>
    </row>
    <row r="333" spans="1:8" ht="15" customHeight="1" x14ac:dyDescent="0.2">
      <c r="A333" s="39">
        <v>329</v>
      </c>
      <c r="B333" s="40">
        <v>46532</v>
      </c>
      <c r="C333" s="41" t="str">
        <f t="shared" si="10"/>
        <v>Tue</v>
      </c>
      <c r="D333" s="41" t="str">
        <f t="shared" si="11"/>
        <v>May</v>
      </c>
      <c r="E333" s="42"/>
      <c r="F333" s="43"/>
      <c r="G333" s="44"/>
      <c r="H333" s="43"/>
    </row>
    <row r="334" spans="1:8" ht="15" customHeight="1" x14ac:dyDescent="0.2">
      <c r="A334" s="39">
        <v>330</v>
      </c>
      <c r="B334" s="40">
        <v>46533</v>
      </c>
      <c r="C334" s="41" t="str">
        <f t="shared" si="10"/>
        <v>Wed</v>
      </c>
      <c r="D334" s="41" t="str">
        <f t="shared" si="11"/>
        <v>May</v>
      </c>
      <c r="E334" s="42"/>
      <c r="F334" s="45"/>
      <c r="G334" s="46"/>
      <c r="H334" s="45"/>
    </row>
    <row r="335" spans="1:8" ht="15" customHeight="1" x14ac:dyDescent="0.2">
      <c r="A335" s="39">
        <v>331</v>
      </c>
      <c r="B335" s="40">
        <v>46534</v>
      </c>
      <c r="C335" s="41" t="str">
        <f t="shared" si="10"/>
        <v>Thu</v>
      </c>
      <c r="D335" s="41" t="str">
        <f t="shared" si="11"/>
        <v>May</v>
      </c>
      <c r="E335" s="42"/>
      <c r="F335" s="43"/>
      <c r="G335" s="44"/>
      <c r="H335" s="43"/>
    </row>
    <row r="336" spans="1:8" ht="15" customHeight="1" x14ac:dyDescent="0.2">
      <c r="A336" s="39">
        <v>332</v>
      </c>
      <c r="B336" s="40">
        <v>46535</v>
      </c>
      <c r="C336" s="41" t="str">
        <f t="shared" si="10"/>
        <v>Fri</v>
      </c>
      <c r="D336" s="41" t="str">
        <f t="shared" si="11"/>
        <v>May</v>
      </c>
      <c r="E336" s="42"/>
      <c r="F336" s="45"/>
      <c r="G336" s="46"/>
      <c r="H336" s="45"/>
    </row>
    <row r="337" spans="1:8" ht="15" customHeight="1" x14ac:dyDescent="0.2">
      <c r="A337" s="39">
        <v>333</v>
      </c>
      <c r="B337" s="40">
        <v>46536</v>
      </c>
      <c r="C337" s="41" t="str">
        <f t="shared" si="10"/>
        <v>Sat</v>
      </c>
      <c r="D337" s="41" t="str">
        <f t="shared" si="11"/>
        <v>May</v>
      </c>
      <c r="E337" s="42"/>
      <c r="F337" s="43"/>
      <c r="G337" s="44"/>
      <c r="H337" s="43"/>
    </row>
    <row r="338" spans="1:8" ht="15" customHeight="1" x14ac:dyDescent="0.2">
      <c r="A338" s="39">
        <v>334</v>
      </c>
      <c r="B338" s="40">
        <v>46537</v>
      </c>
      <c r="C338" s="41" t="str">
        <f t="shared" si="10"/>
        <v>Sun</v>
      </c>
      <c r="D338" s="41" t="str">
        <f t="shared" si="11"/>
        <v>May</v>
      </c>
      <c r="E338" s="42"/>
      <c r="F338" s="45"/>
      <c r="G338" s="46"/>
      <c r="H338" s="45"/>
    </row>
    <row r="339" spans="1:8" ht="15" customHeight="1" x14ac:dyDescent="0.2">
      <c r="A339" s="39">
        <v>335</v>
      </c>
      <c r="B339" s="40">
        <v>46538</v>
      </c>
      <c r="C339" s="41" t="str">
        <f t="shared" si="10"/>
        <v>Mon</v>
      </c>
      <c r="D339" s="41" t="str">
        <f t="shared" si="11"/>
        <v>May</v>
      </c>
      <c r="E339" s="42"/>
      <c r="F339" s="43"/>
      <c r="G339" s="44"/>
      <c r="H339" s="43"/>
    </row>
    <row r="340" spans="1:8" ht="15" customHeight="1" x14ac:dyDescent="0.2">
      <c r="A340" s="39">
        <v>336</v>
      </c>
      <c r="B340" s="40">
        <v>46539</v>
      </c>
      <c r="C340" s="41" t="str">
        <f t="shared" si="10"/>
        <v>Tue</v>
      </c>
      <c r="D340" s="41" t="str">
        <f t="shared" si="11"/>
        <v>Jun</v>
      </c>
      <c r="E340" s="42"/>
      <c r="F340" s="45"/>
      <c r="G340" s="46"/>
      <c r="H340" s="45"/>
    </row>
    <row r="341" spans="1:8" ht="15" customHeight="1" x14ac:dyDescent="0.2">
      <c r="A341" s="39">
        <v>337</v>
      </c>
      <c r="B341" s="40">
        <v>46540</v>
      </c>
      <c r="C341" s="41" t="str">
        <f t="shared" si="10"/>
        <v>Wed</v>
      </c>
      <c r="D341" s="41" t="str">
        <f t="shared" si="11"/>
        <v>Jun</v>
      </c>
      <c r="E341" s="42"/>
      <c r="F341" s="43"/>
      <c r="G341" s="44"/>
      <c r="H341" s="43"/>
    </row>
    <row r="342" spans="1:8" ht="15" customHeight="1" x14ac:dyDescent="0.2">
      <c r="A342" s="39">
        <v>338</v>
      </c>
      <c r="B342" s="40">
        <v>46541</v>
      </c>
      <c r="C342" s="41" t="str">
        <f t="shared" si="10"/>
        <v>Thu</v>
      </c>
      <c r="D342" s="41" t="str">
        <f t="shared" si="11"/>
        <v>Jun</v>
      </c>
      <c r="E342" s="42"/>
      <c r="F342" s="45"/>
      <c r="G342" s="46"/>
      <c r="H342" s="45"/>
    </row>
    <row r="343" spans="1:8" ht="15" customHeight="1" x14ac:dyDescent="0.2">
      <c r="A343" s="39">
        <v>339</v>
      </c>
      <c r="B343" s="40">
        <v>46542</v>
      </c>
      <c r="C343" s="41" t="str">
        <f t="shared" si="10"/>
        <v>Fri</v>
      </c>
      <c r="D343" s="41" t="str">
        <f t="shared" si="11"/>
        <v>Jun</v>
      </c>
      <c r="E343" s="42"/>
      <c r="F343" s="43"/>
      <c r="G343" s="44"/>
      <c r="H343" s="43"/>
    </row>
    <row r="344" spans="1:8" ht="15" customHeight="1" x14ac:dyDescent="0.2">
      <c r="A344" s="39">
        <v>340</v>
      </c>
      <c r="B344" s="40">
        <v>46543</v>
      </c>
      <c r="C344" s="41" t="str">
        <f t="shared" si="10"/>
        <v>Sat</v>
      </c>
      <c r="D344" s="41" t="str">
        <f t="shared" si="11"/>
        <v>Jun</v>
      </c>
      <c r="E344" s="42"/>
      <c r="F344" s="45"/>
      <c r="G344" s="46"/>
      <c r="H344" s="45"/>
    </row>
    <row r="345" spans="1:8" ht="15" customHeight="1" x14ac:dyDescent="0.2">
      <c r="A345" s="39">
        <v>341</v>
      </c>
      <c r="B345" s="40">
        <v>46544</v>
      </c>
      <c r="C345" s="41" t="str">
        <f t="shared" si="10"/>
        <v>Sun</v>
      </c>
      <c r="D345" s="41" t="str">
        <f t="shared" si="11"/>
        <v>Jun</v>
      </c>
      <c r="E345" s="42"/>
      <c r="F345" s="43"/>
      <c r="G345" s="44"/>
      <c r="H345" s="43"/>
    </row>
    <row r="346" spans="1:8" ht="15" customHeight="1" x14ac:dyDescent="0.2">
      <c r="A346" s="39">
        <v>342</v>
      </c>
      <c r="B346" s="40">
        <v>46545</v>
      </c>
      <c r="C346" s="41" t="str">
        <f t="shared" si="10"/>
        <v>Mon</v>
      </c>
      <c r="D346" s="41" t="str">
        <f t="shared" si="11"/>
        <v>Jun</v>
      </c>
      <c r="E346" s="42"/>
      <c r="F346" s="45"/>
      <c r="G346" s="46"/>
      <c r="H346" s="45"/>
    </row>
    <row r="347" spans="1:8" ht="15" customHeight="1" x14ac:dyDescent="0.2">
      <c r="A347" s="39">
        <v>343</v>
      </c>
      <c r="B347" s="40">
        <v>46546</v>
      </c>
      <c r="C347" s="41" t="str">
        <f t="shared" si="10"/>
        <v>Tue</v>
      </c>
      <c r="D347" s="41" t="str">
        <f t="shared" si="11"/>
        <v>Jun</v>
      </c>
      <c r="E347" s="42"/>
      <c r="F347" s="43"/>
      <c r="G347" s="44"/>
      <c r="H347" s="43"/>
    </row>
    <row r="348" spans="1:8" ht="15" customHeight="1" x14ac:dyDescent="0.2">
      <c r="A348" s="39">
        <v>344</v>
      </c>
      <c r="B348" s="40">
        <v>46547</v>
      </c>
      <c r="C348" s="41" t="str">
        <f t="shared" si="10"/>
        <v>Wed</v>
      </c>
      <c r="D348" s="41" t="str">
        <f t="shared" si="11"/>
        <v>Jun</v>
      </c>
      <c r="E348" s="42"/>
      <c r="F348" s="45"/>
      <c r="G348" s="46"/>
      <c r="H348" s="45"/>
    </row>
    <row r="349" spans="1:8" ht="15" customHeight="1" x14ac:dyDescent="0.2">
      <c r="A349" s="39">
        <v>345</v>
      </c>
      <c r="B349" s="40">
        <v>46548</v>
      </c>
      <c r="C349" s="41" t="str">
        <f t="shared" si="10"/>
        <v>Thu</v>
      </c>
      <c r="D349" s="41" t="str">
        <f t="shared" si="11"/>
        <v>Jun</v>
      </c>
      <c r="E349" s="42"/>
      <c r="F349" s="43"/>
      <c r="G349" s="44"/>
      <c r="H349" s="43"/>
    </row>
    <row r="350" spans="1:8" ht="15" customHeight="1" x14ac:dyDescent="0.2">
      <c r="A350" s="39">
        <v>346</v>
      </c>
      <c r="B350" s="40">
        <v>46549</v>
      </c>
      <c r="C350" s="41" t="str">
        <f t="shared" si="10"/>
        <v>Fri</v>
      </c>
      <c r="D350" s="41" t="str">
        <f t="shared" si="11"/>
        <v>Jun</v>
      </c>
      <c r="E350" s="42"/>
      <c r="F350" s="45"/>
      <c r="G350" s="46"/>
      <c r="H350" s="45"/>
    </row>
    <row r="351" spans="1:8" ht="15" customHeight="1" x14ac:dyDescent="0.2">
      <c r="A351" s="39">
        <v>347</v>
      </c>
      <c r="B351" s="40">
        <v>46550</v>
      </c>
      <c r="C351" s="41" t="str">
        <f t="shared" si="10"/>
        <v>Sat</v>
      </c>
      <c r="D351" s="41" t="str">
        <f t="shared" si="11"/>
        <v>Jun</v>
      </c>
      <c r="E351" s="42"/>
      <c r="F351" s="43"/>
      <c r="G351" s="44"/>
      <c r="H351" s="43"/>
    </row>
    <row r="352" spans="1:8" ht="15" customHeight="1" x14ac:dyDescent="0.2">
      <c r="A352" s="39">
        <v>348</v>
      </c>
      <c r="B352" s="40">
        <v>46551</v>
      </c>
      <c r="C352" s="41" t="str">
        <f t="shared" si="10"/>
        <v>Sun</v>
      </c>
      <c r="D352" s="41" t="str">
        <f t="shared" si="11"/>
        <v>Jun</v>
      </c>
      <c r="E352" s="42"/>
      <c r="F352" s="45"/>
      <c r="G352" s="46"/>
      <c r="H352" s="45"/>
    </row>
    <row r="353" spans="1:8" ht="15" customHeight="1" x14ac:dyDescent="0.2">
      <c r="A353" s="39">
        <v>349</v>
      </c>
      <c r="B353" s="40">
        <v>46552</v>
      </c>
      <c r="C353" s="41" t="str">
        <f t="shared" si="10"/>
        <v>Mon</v>
      </c>
      <c r="D353" s="41" t="str">
        <f t="shared" si="11"/>
        <v>Jun</v>
      </c>
      <c r="E353" s="42"/>
      <c r="F353" s="43"/>
      <c r="G353" s="44"/>
      <c r="H353" s="43"/>
    </row>
    <row r="354" spans="1:8" ht="15" customHeight="1" x14ac:dyDescent="0.2">
      <c r="A354" s="39">
        <v>350</v>
      </c>
      <c r="B354" s="40">
        <v>46553</v>
      </c>
      <c r="C354" s="41" t="str">
        <f t="shared" si="10"/>
        <v>Tue</v>
      </c>
      <c r="D354" s="41" t="str">
        <f t="shared" si="11"/>
        <v>Jun</v>
      </c>
      <c r="E354" s="42"/>
      <c r="F354" s="45"/>
      <c r="G354" s="46"/>
      <c r="H354" s="45"/>
    </row>
    <row r="355" spans="1:8" ht="15" customHeight="1" x14ac:dyDescent="0.2">
      <c r="A355" s="39">
        <v>351</v>
      </c>
      <c r="B355" s="40">
        <v>46554</v>
      </c>
      <c r="C355" s="41" t="str">
        <f t="shared" si="10"/>
        <v>Wed</v>
      </c>
      <c r="D355" s="41" t="str">
        <f t="shared" si="11"/>
        <v>Jun</v>
      </c>
      <c r="E355" s="42"/>
      <c r="F355" s="43"/>
      <c r="G355" s="44"/>
      <c r="H355" s="43"/>
    </row>
    <row r="356" spans="1:8" ht="15" customHeight="1" x14ac:dyDescent="0.2">
      <c r="A356" s="39">
        <v>352</v>
      </c>
      <c r="B356" s="40">
        <v>46555</v>
      </c>
      <c r="C356" s="41" t="str">
        <f t="shared" si="10"/>
        <v>Thu</v>
      </c>
      <c r="D356" s="41" t="str">
        <f t="shared" si="11"/>
        <v>Jun</v>
      </c>
      <c r="E356" s="42"/>
      <c r="F356" s="45"/>
      <c r="G356" s="46"/>
      <c r="H356" s="45"/>
    </row>
    <row r="357" spans="1:8" ht="15" customHeight="1" x14ac:dyDescent="0.2">
      <c r="A357" s="39">
        <v>353</v>
      </c>
      <c r="B357" s="40">
        <v>46556</v>
      </c>
      <c r="C357" s="41" t="str">
        <f t="shared" si="10"/>
        <v>Fri</v>
      </c>
      <c r="D357" s="41" t="str">
        <f t="shared" si="11"/>
        <v>Jun</v>
      </c>
      <c r="E357" s="42"/>
      <c r="F357" s="43"/>
      <c r="G357" s="44"/>
      <c r="H357" s="43"/>
    </row>
    <row r="358" spans="1:8" ht="15" customHeight="1" x14ac:dyDescent="0.2">
      <c r="A358" s="39">
        <v>354</v>
      </c>
      <c r="B358" s="40">
        <v>46557</v>
      </c>
      <c r="C358" s="41" t="str">
        <f t="shared" si="10"/>
        <v>Sat</v>
      </c>
      <c r="D358" s="41" t="str">
        <f t="shared" si="11"/>
        <v>Jun</v>
      </c>
      <c r="E358" s="42"/>
      <c r="F358" s="45"/>
      <c r="G358" s="46"/>
      <c r="H358" s="45"/>
    </row>
    <row r="359" spans="1:8" ht="15" customHeight="1" x14ac:dyDescent="0.2">
      <c r="A359" s="39">
        <v>355</v>
      </c>
      <c r="B359" s="40">
        <v>46558</v>
      </c>
      <c r="C359" s="41" t="str">
        <f t="shared" si="10"/>
        <v>Sun</v>
      </c>
      <c r="D359" s="41" t="str">
        <f t="shared" si="11"/>
        <v>Jun</v>
      </c>
      <c r="E359" s="42"/>
      <c r="F359" s="43"/>
      <c r="G359" s="44"/>
      <c r="H359" s="43"/>
    </row>
    <row r="360" spans="1:8" ht="15" customHeight="1" x14ac:dyDescent="0.2">
      <c r="A360" s="39">
        <v>356</v>
      </c>
      <c r="B360" s="40">
        <v>46559</v>
      </c>
      <c r="C360" s="41" t="str">
        <f t="shared" si="10"/>
        <v>Mon</v>
      </c>
      <c r="D360" s="41" t="str">
        <f t="shared" si="11"/>
        <v>Jun</v>
      </c>
      <c r="E360" s="42"/>
      <c r="F360" s="45"/>
      <c r="G360" s="46"/>
      <c r="H360" s="45"/>
    </row>
    <row r="361" spans="1:8" ht="15" customHeight="1" x14ac:dyDescent="0.2">
      <c r="A361" s="39">
        <v>357</v>
      </c>
      <c r="B361" s="40">
        <v>46560</v>
      </c>
      <c r="C361" s="41" t="str">
        <f t="shared" si="10"/>
        <v>Tue</v>
      </c>
      <c r="D361" s="41" t="str">
        <f t="shared" si="11"/>
        <v>Jun</v>
      </c>
      <c r="E361" s="42"/>
      <c r="F361" s="43"/>
      <c r="G361" s="44"/>
      <c r="H361" s="43"/>
    </row>
    <row r="362" spans="1:8" ht="15" customHeight="1" x14ac:dyDescent="0.2">
      <c r="A362" s="39">
        <v>358</v>
      </c>
      <c r="B362" s="40">
        <v>46561</v>
      </c>
      <c r="C362" s="41" t="str">
        <f t="shared" si="10"/>
        <v>Wed</v>
      </c>
      <c r="D362" s="41" t="str">
        <f t="shared" si="11"/>
        <v>Jun</v>
      </c>
      <c r="E362" s="42"/>
      <c r="F362" s="45"/>
      <c r="G362" s="46"/>
      <c r="H362" s="45"/>
    </row>
    <row r="363" spans="1:8" ht="15" customHeight="1" x14ac:dyDescent="0.2">
      <c r="A363" s="39">
        <v>359</v>
      </c>
      <c r="B363" s="40">
        <v>46562</v>
      </c>
      <c r="C363" s="41" t="str">
        <f t="shared" si="10"/>
        <v>Thu</v>
      </c>
      <c r="D363" s="41" t="str">
        <f t="shared" si="11"/>
        <v>Jun</v>
      </c>
      <c r="E363" s="42"/>
      <c r="F363" s="43"/>
      <c r="G363" s="44"/>
      <c r="H363" s="43"/>
    </row>
    <row r="364" spans="1:8" ht="15" customHeight="1" x14ac:dyDescent="0.2">
      <c r="A364" s="39">
        <v>360</v>
      </c>
      <c r="B364" s="40">
        <v>46563</v>
      </c>
      <c r="C364" s="41" t="str">
        <f t="shared" si="10"/>
        <v>Fri</v>
      </c>
      <c r="D364" s="41" t="str">
        <f t="shared" si="11"/>
        <v>Jun</v>
      </c>
      <c r="E364" s="42"/>
      <c r="F364" s="45"/>
      <c r="G364" s="46"/>
      <c r="H364" s="45"/>
    </row>
    <row r="365" spans="1:8" ht="15" customHeight="1" x14ac:dyDescent="0.2">
      <c r="A365" s="39">
        <v>361</v>
      </c>
      <c r="B365" s="40">
        <v>46564</v>
      </c>
      <c r="C365" s="41" t="str">
        <f t="shared" si="10"/>
        <v>Sat</v>
      </c>
      <c r="D365" s="41" t="str">
        <f t="shared" si="11"/>
        <v>Jun</v>
      </c>
      <c r="E365" s="42"/>
      <c r="F365" s="43"/>
      <c r="G365" s="44"/>
      <c r="H365" s="43"/>
    </row>
    <row r="366" spans="1:8" ht="15" customHeight="1" x14ac:dyDescent="0.2">
      <c r="A366" s="39">
        <v>362</v>
      </c>
      <c r="B366" s="40">
        <v>46565</v>
      </c>
      <c r="C366" s="41" t="str">
        <f t="shared" si="10"/>
        <v>Sun</v>
      </c>
      <c r="D366" s="41" t="str">
        <f t="shared" si="11"/>
        <v>Jun</v>
      </c>
      <c r="E366" s="42"/>
      <c r="F366" s="45"/>
      <c r="G366" s="46"/>
      <c r="H366" s="45"/>
    </row>
    <row r="367" spans="1:8" ht="15" customHeight="1" x14ac:dyDescent="0.2">
      <c r="A367" s="39">
        <v>363</v>
      </c>
      <c r="B367" s="40">
        <v>46566</v>
      </c>
      <c r="C367" s="41" t="str">
        <f t="shared" si="10"/>
        <v>Mon</v>
      </c>
      <c r="D367" s="41" t="str">
        <f t="shared" si="11"/>
        <v>Jun</v>
      </c>
      <c r="E367" s="42"/>
      <c r="F367" s="43"/>
      <c r="G367" s="44"/>
      <c r="H367" s="43"/>
    </row>
    <row r="368" spans="1:8" ht="15" customHeight="1" x14ac:dyDescent="0.2">
      <c r="A368" s="39">
        <v>364</v>
      </c>
      <c r="B368" s="40">
        <v>46567</v>
      </c>
      <c r="C368" s="41" t="str">
        <f t="shared" si="10"/>
        <v>Tue</v>
      </c>
      <c r="D368" s="41" t="str">
        <f t="shared" si="11"/>
        <v>Jun</v>
      </c>
      <c r="E368" s="42"/>
      <c r="F368" s="45"/>
      <c r="G368" s="46"/>
      <c r="H368" s="45"/>
    </row>
    <row r="369" spans="1:8" ht="15" customHeight="1" x14ac:dyDescent="0.2">
      <c r="A369" s="39">
        <v>365</v>
      </c>
      <c r="B369" s="40">
        <v>46568</v>
      </c>
      <c r="C369" s="41" t="str">
        <f t="shared" si="10"/>
        <v>Wed</v>
      </c>
      <c r="D369" s="41" t="str">
        <f t="shared" si="11"/>
        <v>Jun</v>
      </c>
      <c r="E369" s="42"/>
      <c r="F369" s="43"/>
      <c r="G369" s="44"/>
      <c r="H369" s="43"/>
    </row>
    <row r="370" spans="1:8" ht="19.5" customHeight="1" x14ac:dyDescent="0.2">
      <c r="A370" s="15" t="s">
        <v>127</v>
      </c>
      <c r="B370" s="6" t="s">
        <v>128</v>
      </c>
      <c r="C370" s="6"/>
      <c r="D370" s="6"/>
      <c r="E370" s="47"/>
      <c r="F370" s="48" t="str">
        <f>COUNTIF(E5:E369,"R")&amp;" Rented  |  "&amp;COUNTIF(E5:E369,"A")&amp;" Available  |  "&amp;COUNTIF(E5:E369,"P")&amp;" Private  |  "&amp;COUNTIF(E5:E369,"M")&amp;" Maint  |  "&amp;COUNTIF(E5:E369,"V")&amp;" Vacant"</f>
        <v>0 Rented  |  0 Available  |  0 Private  |  0 Maint  |  0 Vacant</v>
      </c>
      <c r="G370" s="49">
        <f>SUMIF(E5:E369,"R",G5:G369)</f>
        <v>0</v>
      </c>
      <c r="H370" s="48"/>
    </row>
  </sheetData>
  <mergeCells count="3">
    <mergeCell ref="A1:H1"/>
    <mergeCell ref="A2:H2"/>
    <mergeCell ref="B370:D370"/>
  </mergeCells>
  <conditionalFormatting sqref="E5:E369">
    <cfRule type="cellIs" dxfId="7" priority="2" operator="equal">
      <formula>"R"</formula>
    </cfRule>
    <cfRule type="cellIs" dxfId="6" priority="3" operator="equal">
      <formula>"A"</formula>
    </cfRule>
    <cfRule type="cellIs" dxfId="5" priority="4" operator="equal">
      <formula>"P"</formula>
    </cfRule>
    <cfRule type="cellIs" dxfId="4" priority="5" operator="equal">
      <formula>"M"</formula>
    </cfRule>
    <cfRule type="cellIs" dxfId="3" priority="6" operator="equal">
      <formula>"V"</formula>
    </cfRule>
  </conditionalFormatting>
  <dataValidations count="1">
    <dataValidation type="list" allowBlank="1" showErrorMessage="1" errorTitle="Invalid Code" error="Enter R (Rented), A (Available), P (Private), M (Maintenance) or V (Vacant)" sqref="E5:E369" xr:uid="{00000000-0002-0000-0200-000000000000}">
      <formula1>"R,A,P,M,V"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75623"/>
  </sheetPr>
  <dimension ref="A1:L204"/>
  <sheetViews>
    <sheetView zoomScaleNormal="100" workbookViewId="0">
      <pane ySplit="3" topLeftCell="A4" activePane="bottomLeft" state="frozen"/>
      <selection pane="bottomLeft" sqref="A1:L1"/>
    </sheetView>
  </sheetViews>
  <sheetFormatPr baseColWidth="10" defaultColWidth="8.6640625" defaultRowHeight="15" x14ac:dyDescent="0.2"/>
  <cols>
    <col min="1" max="1" width="5" style="13" customWidth="1"/>
    <col min="2" max="2" width="14" style="13" customWidth="1"/>
    <col min="3" max="3" width="18" style="13" customWidth="1"/>
    <col min="4" max="4" width="22" style="13" customWidth="1"/>
    <col min="5" max="6" width="14" style="13" customWidth="1"/>
    <col min="7" max="7" width="10" style="13" customWidth="1"/>
    <col min="8" max="10" width="15" style="13" customWidth="1"/>
    <col min="11" max="11" width="20" style="13" customWidth="1"/>
    <col min="12" max="12" width="30" style="13" customWidth="1"/>
  </cols>
  <sheetData>
    <row r="1" spans="1:12" ht="27.75" customHeight="1" x14ac:dyDescent="0.2">
      <c r="A1" s="8" t="s">
        <v>129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9.5" customHeight="1" x14ac:dyDescent="0.2">
      <c r="A2" s="7" t="s">
        <v>130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31.5" customHeight="1" x14ac:dyDescent="0.2">
      <c r="A3" s="38" t="s">
        <v>119</v>
      </c>
      <c r="B3" s="38" t="s">
        <v>131</v>
      </c>
      <c r="C3" s="38" t="s">
        <v>132</v>
      </c>
      <c r="D3" s="38" t="s">
        <v>133</v>
      </c>
      <c r="E3" s="38" t="s">
        <v>134</v>
      </c>
      <c r="F3" s="38" t="s">
        <v>135</v>
      </c>
      <c r="G3" s="38" t="s">
        <v>136</v>
      </c>
      <c r="H3" s="38" t="s">
        <v>137</v>
      </c>
      <c r="I3" s="38" t="s">
        <v>138</v>
      </c>
      <c r="J3" s="38" t="s">
        <v>139</v>
      </c>
      <c r="K3" s="38" t="s">
        <v>140</v>
      </c>
      <c r="L3" s="38" t="s">
        <v>141</v>
      </c>
    </row>
    <row r="4" spans="1:12" ht="15" customHeight="1" x14ac:dyDescent="0.2">
      <c r="A4" s="39">
        <v>1</v>
      </c>
      <c r="B4" s="50"/>
      <c r="C4" s="45"/>
      <c r="D4" s="45"/>
      <c r="E4" s="50"/>
      <c r="F4" s="50"/>
      <c r="G4" s="51" t="str">
        <f t="shared" ref="G4:G35" si="0">IFERROR(IF(AND(F4&lt;&gt;"",E4&lt;&gt;""),F4-E4,""),"")</f>
        <v/>
      </c>
      <c r="H4" s="46"/>
      <c r="I4" s="46"/>
      <c r="J4" s="52">
        <f t="shared" ref="J4:J35" si="1">IFERROR(H4-I4,"")</f>
        <v>0</v>
      </c>
      <c r="K4" s="45"/>
      <c r="L4" s="45"/>
    </row>
    <row r="5" spans="1:12" ht="15" customHeight="1" x14ac:dyDescent="0.2">
      <c r="A5" s="39">
        <v>2</v>
      </c>
      <c r="B5" s="53"/>
      <c r="C5" s="54"/>
      <c r="D5" s="54"/>
      <c r="E5" s="53"/>
      <c r="F5" s="53"/>
      <c r="G5" s="51" t="str">
        <f t="shared" si="0"/>
        <v/>
      </c>
      <c r="H5" s="55"/>
      <c r="I5" s="55"/>
      <c r="J5" s="52">
        <f t="shared" si="1"/>
        <v>0</v>
      </c>
      <c r="K5" s="54"/>
      <c r="L5" s="54"/>
    </row>
    <row r="6" spans="1:12" ht="15" customHeight="1" x14ac:dyDescent="0.2">
      <c r="A6" s="39">
        <v>3</v>
      </c>
      <c r="B6" s="50"/>
      <c r="C6" s="45"/>
      <c r="D6" s="45"/>
      <c r="E6" s="50"/>
      <c r="F6" s="50"/>
      <c r="G6" s="51" t="str">
        <f t="shared" si="0"/>
        <v/>
      </c>
      <c r="H6" s="46"/>
      <c r="I6" s="46"/>
      <c r="J6" s="52">
        <f t="shared" si="1"/>
        <v>0</v>
      </c>
      <c r="K6" s="45"/>
      <c r="L6" s="45"/>
    </row>
    <row r="7" spans="1:12" ht="15" customHeight="1" x14ac:dyDescent="0.2">
      <c r="A7" s="39">
        <v>4</v>
      </c>
      <c r="B7" s="53"/>
      <c r="C7" s="54"/>
      <c r="D7" s="54"/>
      <c r="E7" s="53"/>
      <c r="F7" s="53"/>
      <c r="G7" s="51" t="str">
        <f t="shared" si="0"/>
        <v/>
      </c>
      <c r="H7" s="55"/>
      <c r="I7" s="55"/>
      <c r="J7" s="52">
        <f t="shared" si="1"/>
        <v>0</v>
      </c>
      <c r="K7" s="54"/>
      <c r="L7" s="54"/>
    </row>
    <row r="8" spans="1:12" ht="15" customHeight="1" x14ac:dyDescent="0.2">
      <c r="A8" s="39">
        <v>5</v>
      </c>
      <c r="B8" s="50"/>
      <c r="C8" s="45"/>
      <c r="D8" s="45"/>
      <c r="E8" s="50"/>
      <c r="F8" s="50"/>
      <c r="G8" s="51" t="str">
        <f t="shared" si="0"/>
        <v/>
      </c>
      <c r="H8" s="46"/>
      <c r="I8" s="46"/>
      <c r="J8" s="52">
        <f t="shared" si="1"/>
        <v>0</v>
      </c>
      <c r="K8" s="45"/>
      <c r="L8" s="45"/>
    </row>
    <row r="9" spans="1:12" ht="15" customHeight="1" x14ac:dyDescent="0.2">
      <c r="A9" s="39">
        <v>6</v>
      </c>
      <c r="B9" s="53"/>
      <c r="C9" s="54"/>
      <c r="D9" s="54"/>
      <c r="E9" s="53"/>
      <c r="F9" s="53"/>
      <c r="G9" s="51" t="str">
        <f t="shared" si="0"/>
        <v/>
      </c>
      <c r="H9" s="55"/>
      <c r="I9" s="55"/>
      <c r="J9" s="52">
        <f t="shared" si="1"/>
        <v>0</v>
      </c>
      <c r="K9" s="54"/>
      <c r="L9" s="54"/>
    </row>
    <row r="10" spans="1:12" ht="15" customHeight="1" x14ac:dyDescent="0.2">
      <c r="A10" s="39">
        <v>7</v>
      </c>
      <c r="B10" s="50"/>
      <c r="C10" s="45"/>
      <c r="D10" s="45"/>
      <c r="E10" s="50"/>
      <c r="F10" s="50"/>
      <c r="G10" s="51" t="str">
        <f t="shared" si="0"/>
        <v/>
      </c>
      <c r="H10" s="46"/>
      <c r="I10" s="46"/>
      <c r="J10" s="52">
        <f t="shared" si="1"/>
        <v>0</v>
      </c>
      <c r="K10" s="45"/>
      <c r="L10" s="45"/>
    </row>
    <row r="11" spans="1:12" ht="15" customHeight="1" x14ac:dyDescent="0.2">
      <c r="A11" s="39">
        <v>8</v>
      </c>
      <c r="B11" s="53"/>
      <c r="C11" s="54"/>
      <c r="D11" s="54"/>
      <c r="E11" s="53"/>
      <c r="F11" s="53"/>
      <c r="G11" s="51" t="str">
        <f t="shared" si="0"/>
        <v/>
      </c>
      <c r="H11" s="55"/>
      <c r="I11" s="55"/>
      <c r="J11" s="52">
        <f t="shared" si="1"/>
        <v>0</v>
      </c>
      <c r="K11" s="54"/>
      <c r="L11" s="54"/>
    </row>
    <row r="12" spans="1:12" ht="15" customHeight="1" x14ac:dyDescent="0.2">
      <c r="A12" s="39">
        <v>9</v>
      </c>
      <c r="B12" s="50"/>
      <c r="C12" s="45"/>
      <c r="D12" s="45"/>
      <c r="E12" s="50"/>
      <c r="F12" s="50"/>
      <c r="G12" s="51" t="str">
        <f t="shared" si="0"/>
        <v/>
      </c>
      <c r="H12" s="46"/>
      <c r="I12" s="46"/>
      <c r="J12" s="52">
        <f t="shared" si="1"/>
        <v>0</v>
      </c>
      <c r="K12" s="45"/>
      <c r="L12" s="45"/>
    </row>
    <row r="13" spans="1:12" ht="15" customHeight="1" x14ac:dyDescent="0.2">
      <c r="A13" s="39">
        <v>10</v>
      </c>
      <c r="B13" s="53"/>
      <c r="C13" s="54"/>
      <c r="D13" s="54"/>
      <c r="E13" s="53"/>
      <c r="F13" s="53"/>
      <c r="G13" s="51" t="str">
        <f t="shared" si="0"/>
        <v/>
      </c>
      <c r="H13" s="55"/>
      <c r="I13" s="55"/>
      <c r="J13" s="52">
        <f t="shared" si="1"/>
        <v>0</v>
      </c>
      <c r="K13" s="54"/>
      <c r="L13" s="54"/>
    </row>
    <row r="14" spans="1:12" ht="15" customHeight="1" x14ac:dyDescent="0.2">
      <c r="A14" s="39">
        <v>11</v>
      </c>
      <c r="B14" s="50"/>
      <c r="C14" s="45"/>
      <c r="D14" s="45"/>
      <c r="E14" s="50"/>
      <c r="F14" s="50"/>
      <c r="G14" s="51" t="str">
        <f t="shared" si="0"/>
        <v/>
      </c>
      <c r="H14" s="46"/>
      <c r="I14" s="46"/>
      <c r="J14" s="52">
        <f t="shared" si="1"/>
        <v>0</v>
      </c>
      <c r="K14" s="45"/>
      <c r="L14" s="45"/>
    </row>
    <row r="15" spans="1:12" ht="15" customHeight="1" x14ac:dyDescent="0.2">
      <c r="A15" s="39">
        <v>12</v>
      </c>
      <c r="B15" s="53"/>
      <c r="C15" s="54"/>
      <c r="D15" s="54"/>
      <c r="E15" s="53"/>
      <c r="F15" s="53"/>
      <c r="G15" s="51" t="str">
        <f t="shared" si="0"/>
        <v/>
      </c>
      <c r="H15" s="55"/>
      <c r="I15" s="55"/>
      <c r="J15" s="52">
        <f t="shared" si="1"/>
        <v>0</v>
      </c>
      <c r="K15" s="54"/>
      <c r="L15" s="54"/>
    </row>
    <row r="16" spans="1:12" ht="15" customHeight="1" x14ac:dyDescent="0.2">
      <c r="A16" s="39">
        <v>13</v>
      </c>
      <c r="B16" s="50"/>
      <c r="C16" s="45"/>
      <c r="D16" s="45"/>
      <c r="E16" s="50"/>
      <c r="F16" s="50"/>
      <c r="G16" s="51" t="str">
        <f t="shared" si="0"/>
        <v/>
      </c>
      <c r="H16" s="46"/>
      <c r="I16" s="46"/>
      <c r="J16" s="52">
        <f t="shared" si="1"/>
        <v>0</v>
      </c>
      <c r="K16" s="45"/>
      <c r="L16" s="45"/>
    </row>
    <row r="17" spans="1:12" ht="15" customHeight="1" x14ac:dyDescent="0.2">
      <c r="A17" s="39">
        <v>14</v>
      </c>
      <c r="B17" s="53"/>
      <c r="C17" s="54"/>
      <c r="D17" s="54"/>
      <c r="E17" s="53"/>
      <c r="F17" s="53"/>
      <c r="G17" s="51" t="str">
        <f t="shared" si="0"/>
        <v/>
      </c>
      <c r="H17" s="55"/>
      <c r="I17" s="55"/>
      <c r="J17" s="52">
        <f t="shared" si="1"/>
        <v>0</v>
      </c>
      <c r="K17" s="54"/>
      <c r="L17" s="54"/>
    </row>
    <row r="18" spans="1:12" ht="15" customHeight="1" x14ac:dyDescent="0.2">
      <c r="A18" s="39">
        <v>15</v>
      </c>
      <c r="B18" s="50"/>
      <c r="C18" s="45"/>
      <c r="D18" s="45"/>
      <c r="E18" s="50"/>
      <c r="F18" s="50"/>
      <c r="G18" s="51" t="str">
        <f t="shared" si="0"/>
        <v/>
      </c>
      <c r="H18" s="46"/>
      <c r="I18" s="46"/>
      <c r="J18" s="52">
        <f t="shared" si="1"/>
        <v>0</v>
      </c>
      <c r="K18" s="45"/>
      <c r="L18" s="45"/>
    </row>
    <row r="19" spans="1:12" ht="15" customHeight="1" x14ac:dyDescent="0.2">
      <c r="A19" s="39">
        <v>16</v>
      </c>
      <c r="B19" s="53"/>
      <c r="C19" s="54"/>
      <c r="D19" s="54"/>
      <c r="E19" s="53"/>
      <c r="F19" s="53"/>
      <c r="G19" s="51" t="str">
        <f t="shared" si="0"/>
        <v/>
      </c>
      <c r="H19" s="55"/>
      <c r="I19" s="55"/>
      <c r="J19" s="52">
        <f t="shared" si="1"/>
        <v>0</v>
      </c>
      <c r="K19" s="54"/>
      <c r="L19" s="54"/>
    </row>
    <row r="20" spans="1:12" ht="15" customHeight="1" x14ac:dyDescent="0.2">
      <c r="A20" s="39">
        <v>17</v>
      </c>
      <c r="B20" s="50"/>
      <c r="C20" s="45"/>
      <c r="D20" s="45"/>
      <c r="E20" s="50"/>
      <c r="F20" s="50"/>
      <c r="G20" s="51" t="str">
        <f t="shared" si="0"/>
        <v/>
      </c>
      <c r="H20" s="46"/>
      <c r="I20" s="46"/>
      <c r="J20" s="52">
        <f t="shared" si="1"/>
        <v>0</v>
      </c>
      <c r="K20" s="45"/>
      <c r="L20" s="45"/>
    </row>
    <row r="21" spans="1:12" ht="15" customHeight="1" x14ac:dyDescent="0.2">
      <c r="A21" s="39">
        <v>18</v>
      </c>
      <c r="B21" s="53"/>
      <c r="C21" s="54"/>
      <c r="D21" s="54"/>
      <c r="E21" s="53"/>
      <c r="F21" s="53"/>
      <c r="G21" s="51" t="str">
        <f t="shared" si="0"/>
        <v/>
      </c>
      <c r="H21" s="55"/>
      <c r="I21" s="55"/>
      <c r="J21" s="52">
        <f t="shared" si="1"/>
        <v>0</v>
      </c>
      <c r="K21" s="54"/>
      <c r="L21" s="54"/>
    </row>
    <row r="22" spans="1:12" ht="15" customHeight="1" x14ac:dyDescent="0.2">
      <c r="A22" s="39">
        <v>19</v>
      </c>
      <c r="B22" s="50"/>
      <c r="C22" s="45"/>
      <c r="D22" s="45"/>
      <c r="E22" s="50"/>
      <c r="F22" s="50"/>
      <c r="G22" s="51" t="str">
        <f t="shared" si="0"/>
        <v/>
      </c>
      <c r="H22" s="46"/>
      <c r="I22" s="46"/>
      <c r="J22" s="52">
        <f t="shared" si="1"/>
        <v>0</v>
      </c>
      <c r="K22" s="45"/>
      <c r="L22" s="45"/>
    </row>
    <row r="23" spans="1:12" ht="15" customHeight="1" x14ac:dyDescent="0.2">
      <c r="A23" s="39">
        <v>20</v>
      </c>
      <c r="B23" s="53"/>
      <c r="C23" s="54"/>
      <c r="D23" s="54"/>
      <c r="E23" s="53"/>
      <c r="F23" s="53"/>
      <c r="G23" s="51" t="str">
        <f t="shared" si="0"/>
        <v/>
      </c>
      <c r="H23" s="55"/>
      <c r="I23" s="55"/>
      <c r="J23" s="52">
        <f t="shared" si="1"/>
        <v>0</v>
      </c>
      <c r="K23" s="54"/>
      <c r="L23" s="54"/>
    </row>
    <row r="24" spans="1:12" ht="15" customHeight="1" x14ac:dyDescent="0.2">
      <c r="A24" s="39">
        <v>21</v>
      </c>
      <c r="B24" s="50"/>
      <c r="C24" s="45"/>
      <c r="D24" s="45"/>
      <c r="E24" s="50"/>
      <c r="F24" s="50"/>
      <c r="G24" s="51" t="str">
        <f t="shared" si="0"/>
        <v/>
      </c>
      <c r="H24" s="46"/>
      <c r="I24" s="46"/>
      <c r="J24" s="52">
        <f t="shared" si="1"/>
        <v>0</v>
      </c>
      <c r="K24" s="45"/>
      <c r="L24" s="45"/>
    </row>
    <row r="25" spans="1:12" ht="15" customHeight="1" x14ac:dyDescent="0.2">
      <c r="A25" s="39">
        <v>22</v>
      </c>
      <c r="B25" s="53"/>
      <c r="C25" s="54"/>
      <c r="D25" s="54"/>
      <c r="E25" s="53"/>
      <c r="F25" s="53"/>
      <c r="G25" s="51" t="str">
        <f t="shared" si="0"/>
        <v/>
      </c>
      <c r="H25" s="55"/>
      <c r="I25" s="55"/>
      <c r="J25" s="52">
        <f t="shared" si="1"/>
        <v>0</v>
      </c>
      <c r="K25" s="54"/>
      <c r="L25" s="54"/>
    </row>
    <row r="26" spans="1:12" ht="15" customHeight="1" x14ac:dyDescent="0.2">
      <c r="A26" s="39">
        <v>23</v>
      </c>
      <c r="B26" s="50"/>
      <c r="C26" s="45"/>
      <c r="D26" s="45"/>
      <c r="E26" s="50"/>
      <c r="F26" s="50"/>
      <c r="G26" s="51" t="str">
        <f t="shared" si="0"/>
        <v/>
      </c>
      <c r="H26" s="46"/>
      <c r="I26" s="46"/>
      <c r="J26" s="52">
        <f t="shared" si="1"/>
        <v>0</v>
      </c>
      <c r="K26" s="45"/>
      <c r="L26" s="45"/>
    </row>
    <row r="27" spans="1:12" ht="15" customHeight="1" x14ac:dyDescent="0.2">
      <c r="A27" s="39">
        <v>24</v>
      </c>
      <c r="B27" s="53"/>
      <c r="C27" s="54"/>
      <c r="D27" s="54"/>
      <c r="E27" s="53"/>
      <c r="F27" s="53"/>
      <c r="G27" s="51" t="str">
        <f t="shared" si="0"/>
        <v/>
      </c>
      <c r="H27" s="55"/>
      <c r="I27" s="55"/>
      <c r="J27" s="52">
        <f t="shared" si="1"/>
        <v>0</v>
      </c>
      <c r="K27" s="54"/>
      <c r="L27" s="54"/>
    </row>
    <row r="28" spans="1:12" ht="15" customHeight="1" x14ac:dyDescent="0.2">
      <c r="A28" s="39">
        <v>25</v>
      </c>
      <c r="B28" s="50"/>
      <c r="C28" s="45"/>
      <c r="D28" s="45"/>
      <c r="E28" s="50"/>
      <c r="F28" s="50"/>
      <c r="G28" s="51" t="str">
        <f t="shared" si="0"/>
        <v/>
      </c>
      <c r="H28" s="46"/>
      <c r="I28" s="46"/>
      <c r="J28" s="52">
        <f t="shared" si="1"/>
        <v>0</v>
      </c>
      <c r="K28" s="45"/>
      <c r="L28" s="45"/>
    </row>
    <row r="29" spans="1:12" ht="15" customHeight="1" x14ac:dyDescent="0.2">
      <c r="A29" s="39">
        <v>26</v>
      </c>
      <c r="B29" s="53"/>
      <c r="C29" s="54"/>
      <c r="D29" s="54"/>
      <c r="E29" s="53"/>
      <c r="F29" s="53"/>
      <c r="G29" s="51" t="str">
        <f t="shared" si="0"/>
        <v/>
      </c>
      <c r="H29" s="55"/>
      <c r="I29" s="55"/>
      <c r="J29" s="52">
        <f t="shared" si="1"/>
        <v>0</v>
      </c>
      <c r="K29" s="54"/>
      <c r="L29" s="54"/>
    </row>
    <row r="30" spans="1:12" ht="15" customHeight="1" x14ac:dyDescent="0.2">
      <c r="A30" s="39">
        <v>27</v>
      </c>
      <c r="B30" s="50"/>
      <c r="C30" s="45"/>
      <c r="D30" s="45"/>
      <c r="E30" s="50"/>
      <c r="F30" s="50"/>
      <c r="G30" s="51" t="str">
        <f t="shared" si="0"/>
        <v/>
      </c>
      <c r="H30" s="46"/>
      <c r="I30" s="46"/>
      <c r="J30" s="52">
        <f t="shared" si="1"/>
        <v>0</v>
      </c>
      <c r="K30" s="45"/>
      <c r="L30" s="45"/>
    </row>
    <row r="31" spans="1:12" ht="15" customHeight="1" x14ac:dyDescent="0.2">
      <c r="A31" s="39">
        <v>28</v>
      </c>
      <c r="B31" s="53"/>
      <c r="C31" s="54"/>
      <c r="D31" s="54"/>
      <c r="E31" s="53"/>
      <c r="F31" s="53"/>
      <c r="G31" s="51" t="str">
        <f t="shared" si="0"/>
        <v/>
      </c>
      <c r="H31" s="55"/>
      <c r="I31" s="55"/>
      <c r="J31" s="52">
        <f t="shared" si="1"/>
        <v>0</v>
      </c>
      <c r="K31" s="54"/>
      <c r="L31" s="54"/>
    </row>
    <row r="32" spans="1:12" ht="15" customHeight="1" x14ac:dyDescent="0.2">
      <c r="A32" s="39">
        <v>29</v>
      </c>
      <c r="B32" s="50"/>
      <c r="C32" s="45"/>
      <c r="D32" s="45"/>
      <c r="E32" s="50"/>
      <c r="F32" s="50"/>
      <c r="G32" s="51" t="str">
        <f t="shared" si="0"/>
        <v/>
      </c>
      <c r="H32" s="46"/>
      <c r="I32" s="46"/>
      <c r="J32" s="52">
        <f t="shared" si="1"/>
        <v>0</v>
      </c>
      <c r="K32" s="45"/>
      <c r="L32" s="45"/>
    </row>
    <row r="33" spans="1:12" ht="15" customHeight="1" x14ac:dyDescent="0.2">
      <c r="A33" s="39">
        <v>30</v>
      </c>
      <c r="B33" s="53"/>
      <c r="C33" s="54"/>
      <c r="D33" s="54"/>
      <c r="E33" s="53"/>
      <c r="F33" s="53"/>
      <c r="G33" s="51" t="str">
        <f t="shared" si="0"/>
        <v/>
      </c>
      <c r="H33" s="55"/>
      <c r="I33" s="55"/>
      <c r="J33" s="52">
        <f t="shared" si="1"/>
        <v>0</v>
      </c>
      <c r="K33" s="54"/>
      <c r="L33" s="54"/>
    </row>
    <row r="34" spans="1:12" ht="15" customHeight="1" x14ac:dyDescent="0.2">
      <c r="A34" s="39">
        <v>31</v>
      </c>
      <c r="B34" s="50"/>
      <c r="C34" s="45"/>
      <c r="D34" s="45"/>
      <c r="E34" s="50"/>
      <c r="F34" s="50"/>
      <c r="G34" s="51" t="str">
        <f t="shared" si="0"/>
        <v/>
      </c>
      <c r="H34" s="46"/>
      <c r="I34" s="46"/>
      <c r="J34" s="52">
        <f t="shared" si="1"/>
        <v>0</v>
      </c>
      <c r="K34" s="45"/>
      <c r="L34" s="45"/>
    </row>
    <row r="35" spans="1:12" ht="15" customHeight="1" x14ac:dyDescent="0.2">
      <c r="A35" s="39">
        <v>32</v>
      </c>
      <c r="B35" s="53"/>
      <c r="C35" s="54"/>
      <c r="D35" s="54"/>
      <c r="E35" s="53"/>
      <c r="F35" s="53"/>
      <c r="G35" s="51" t="str">
        <f t="shared" si="0"/>
        <v/>
      </c>
      <c r="H35" s="55"/>
      <c r="I35" s="55"/>
      <c r="J35" s="52">
        <f t="shared" si="1"/>
        <v>0</v>
      </c>
      <c r="K35" s="54"/>
      <c r="L35" s="54"/>
    </row>
    <row r="36" spans="1:12" ht="15" customHeight="1" x14ac:dyDescent="0.2">
      <c r="A36" s="39">
        <v>33</v>
      </c>
      <c r="B36" s="50"/>
      <c r="C36" s="45"/>
      <c r="D36" s="45"/>
      <c r="E36" s="50"/>
      <c r="F36" s="50"/>
      <c r="G36" s="51" t="str">
        <f t="shared" ref="G36:G67" si="2">IFERROR(IF(AND(F36&lt;&gt;"",E36&lt;&gt;""),F36-E36,""),"")</f>
        <v/>
      </c>
      <c r="H36" s="46"/>
      <c r="I36" s="46"/>
      <c r="J36" s="52">
        <f t="shared" ref="J36:J67" si="3">IFERROR(H36-I36,"")</f>
        <v>0</v>
      </c>
      <c r="K36" s="45"/>
      <c r="L36" s="45"/>
    </row>
    <row r="37" spans="1:12" ht="15" customHeight="1" x14ac:dyDescent="0.2">
      <c r="A37" s="39">
        <v>34</v>
      </c>
      <c r="B37" s="53"/>
      <c r="C37" s="54"/>
      <c r="D37" s="54"/>
      <c r="E37" s="53"/>
      <c r="F37" s="53"/>
      <c r="G37" s="51" t="str">
        <f t="shared" si="2"/>
        <v/>
      </c>
      <c r="H37" s="55"/>
      <c r="I37" s="55"/>
      <c r="J37" s="52">
        <f t="shared" si="3"/>
        <v>0</v>
      </c>
      <c r="K37" s="54"/>
      <c r="L37" s="54"/>
    </row>
    <row r="38" spans="1:12" ht="15" customHeight="1" x14ac:dyDescent="0.2">
      <c r="A38" s="39">
        <v>35</v>
      </c>
      <c r="B38" s="50"/>
      <c r="C38" s="45"/>
      <c r="D38" s="45"/>
      <c r="E38" s="50"/>
      <c r="F38" s="50"/>
      <c r="G38" s="51" t="str">
        <f t="shared" si="2"/>
        <v/>
      </c>
      <c r="H38" s="46"/>
      <c r="I38" s="46"/>
      <c r="J38" s="52">
        <f t="shared" si="3"/>
        <v>0</v>
      </c>
      <c r="K38" s="45"/>
      <c r="L38" s="45"/>
    </row>
    <row r="39" spans="1:12" ht="15" customHeight="1" x14ac:dyDescent="0.2">
      <c r="A39" s="39">
        <v>36</v>
      </c>
      <c r="B39" s="53"/>
      <c r="C39" s="54"/>
      <c r="D39" s="54"/>
      <c r="E39" s="53"/>
      <c r="F39" s="53"/>
      <c r="G39" s="51" t="str">
        <f t="shared" si="2"/>
        <v/>
      </c>
      <c r="H39" s="55"/>
      <c r="I39" s="55"/>
      <c r="J39" s="52">
        <f t="shared" si="3"/>
        <v>0</v>
      </c>
      <c r="K39" s="54"/>
      <c r="L39" s="54"/>
    </row>
    <row r="40" spans="1:12" ht="15" customHeight="1" x14ac:dyDescent="0.2">
      <c r="A40" s="39">
        <v>37</v>
      </c>
      <c r="B40" s="50"/>
      <c r="C40" s="45"/>
      <c r="D40" s="45"/>
      <c r="E40" s="50"/>
      <c r="F40" s="50"/>
      <c r="G40" s="51" t="str">
        <f t="shared" si="2"/>
        <v/>
      </c>
      <c r="H40" s="46"/>
      <c r="I40" s="46"/>
      <c r="J40" s="52">
        <f t="shared" si="3"/>
        <v>0</v>
      </c>
      <c r="K40" s="45"/>
      <c r="L40" s="45"/>
    </row>
    <row r="41" spans="1:12" ht="15" customHeight="1" x14ac:dyDescent="0.2">
      <c r="A41" s="39">
        <v>38</v>
      </c>
      <c r="B41" s="53"/>
      <c r="C41" s="54"/>
      <c r="D41" s="54"/>
      <c r="E41" s="53"/>
      <c r="F41" s="53"/>
      <c r="G41" s="51" t="str">
        <f t="shared" si="2"/>
        <v/>
      </c>
      <c r="H41" s="55"/>
      <c r="I41" s="55"/>
      <c r="J41" s="52">
        <f t="shared" si="3"/>
        <v>0</v>
      </c>
      <c r="K41" s="54"/>
      <c r="L41" s="54"/>
    </row>
    <row r="42" spans="1:12" ht="15" customHeight="1" x14ac:dyDescent="0.2">
      <c r="A42" s="39">
        <v>39</v>
      </c>
      <c r="B42" s="50"/>
      <c r="C42" s="45"/>
      <c r="D42" s="45"/>
      <c r="E42" s="50"/>
      <c r="F42" s="50"/>
      <c r="G42" s="51" t="str">
        <f t="shared" si="2"/>
        <v/>
      </c>
      <c r="H42" s="46"/>
      <c r="I42" s="46"/>
      <c r="J42" s="52">
        <f t="shared" si="3"/>
        <v>0</v>
      </c>
      <c r="K42" s="45"/>
      <c r="L42" s="45"/>
    </row>
    <row r="43" spans="1:12" ht="15" customHeight="1" x14ac:dyDescent="0.2">
      <c r="A43" s="39">
        <v>40</v>
      </c>
      <c r="B43" s="53"/>
      <c r="C43" s="54"/>
      <c r="D43" s="54"/>
      <c r="E43" s="53"/>
      <c r="F43" s="53"/>
      <c r="G43" s="51" t="str">
        <f t="shared" si="2"/>
        <v/>
      </c>
      <c r="H43" s="55"/>
      <c r="I43" s="55"/>
      <c r="J43" s="52">
        <f t="shared" si="3"/>
        <v>0</v>
      </c>
      <c r="K43" s="54"/>
      <c r="L43" s="54"/>
    </row>
    <row r="44" spans="1:12" ht="15" customHeight="1" x14ac:dyDescent="0.2">
      <c r="A44" s="39">
        <v>41</v>
      </c>
      <c r="B44" s="50"/>
      <c r="C44" s="45"/>
      <c r="D44" s="45"/>
      <c r="E44" s="50"/>
      <c r="F44" s="50"/>
      <c r="G44" s="51" t="str">
        <f t="shared" si="2"/>
        <v/>
      </c>
      <c r="H44" s="46"/>
      <c r="I44" s="46"/>
      <c r="J44" s="52">
        <f t="shared" si="3"/>
        <v>0</v>
      </c>
      <c r="K44" s="45"/>
      <c r="L44" s="45"/>
    </row>
    <row r="45" spans="1:12" ht="15" customHeight="1" x14ac:dyDescent="0.2">
      <c r="A45" s="39">
        <v>42</v>
      </c>
      <c r="B45" s="53"/>
      <c r="C45" s="54"/>
      <c r="D45" s="54"/>
      <c r="E45" s="53"/>
      <c r="F45" s="53"/>
      <c r="G45" s="51" t="str">
        <f t="shared" si="2"/>
        <v/>
      </c>
      <c r="H45" s="55"/>
      <c r="I45" s="55"/>
      <c r="J45" s="52">
        <f t="shared" si="3"/>
        <v>0</v>
      </c>
      <c r="K45" s="54"/>
      <c r="L45" s="54"/>
    </row>
    <row r="46" spans="1:12" ht="15" customHeight="1" x14ac:dyDescent="0.2">
      <c r="A46" s="39">
        <v>43</v>
      </c>
      <c r="B46" s="50"/>
      <c r="C46" s="45"/>
      <c r="D46" s="45"/>
      <c r="E46" s="50"/>
      <c r="F46" s="50"/>
      <c r="G46" s="51" t="str">
        <f t="shared" si="2"/>
        <v/>
      </c>
      <c r="H46" s="46"/>
      <c r="I46" s="46"/>
      <c r="J46" s="52">
        <f t="shared" si="3"/>
        <v>0</v>
      </c>
      <c r="K46" s="45"/>
      <c r="L46" s="45"/>
    </row>
    <row r="47" spans="1:12" ht="15" customHeight="1" x14ac:dyDescent="0.2">
      <c r="A47" s="39">
        <v>44</v>
      </c>
      <c r="B47" s="53"/>
      <c r="C47" s="54"/>
      <c r="D47" s="54"/>
      <c r="E47" s="53"/>
      <c r="F47" s="53"/>
      <c r="G47" s="51" t="str">
        <f t="shared" si="2"/>
        <v/>
      </c>
      <c r="H47" s="55"/>
      <c r="I47" s="55"/>
      <c r="J47" s="52">
        <f t="shared" si="3"/>
        <v>0</v>
      </c>
      <c r="K47" s="54"/>
      <c r="L47" s="54"/>
    </row>
    <row r="48" spans="1:12" ht="15" customHeight="1" x14ac:dyDescent="0.2">
      <c r="A48" s="39">
        <v>45</v>
      </c>
      <c r="B48" s="50"/>
      <c r="C48" s="45"/>
      <c r="D48" s="45"/>
      <c r="E48" s="50"/>
      <c r="F48" s="50"/>
      <c r="G48" s="51" t="str">
        <f t="shared" si="2"/>
        <v/>
      </c>
      <c r="H48" s="46"/>
      <c r="I48" s="46"/>
      <c r="J48" s="52">
        <f t="shared" si="3"/>
        <v>0</v>
      </c>
      <c r="K48" s="45"/>
      <c r="L48" s="45"/>
    </row>
    <row r="49" spans="1:12" ht="15" customHeight="1" x14ac:dyDescent="0.2">
      <c r="A49" s="39">
        <v>46</v>
      </c>
      <c r="B49" s="53"/>
      <c r="C49" s="54"/>
      <c r="D49" s="54"/>
      <c r="E49" s="53"/>
      <c r="F49" s="53"/>
      <c r="G49" s="51" t="str">
        <f t="shared" si="2"/>
        <v/>
      </c>
      <c r="H49" s="55"/>
      <c r="I49" s="55"/>
      <c r="J49" s="52">
        <f t="shared" si="3"/>
        <v>0</v>
      </c>
      <c r="K49" s="54"/>
      <c r="L49" s="54"/>
    </row>
    <row r="50" spans="1:12" ht="15" customHeight="1" x14ac:dyDescent="0.2">
      <c r="A50" s="39">
        <v>47</v>
      </c>
      <c r="B50" s="50"/>
      <c r="C50" s="45"/>
      <c r="D50" s="45"/>
      <c r="E50" s="50"/>
      <c r="F50" s="50"/>
      <c r="G50" s="51" t="str">
        <f t="shared" si="2"/>
        <v/>
      </c>
      <c r="H50" s="46"/>
      <c r="I50" s="46"/>
      <c r="J50" s="52">
        <f t="shared" si="3"/>
        <v>0</v>
      </c>
      <c r="K50" s="45"/>
      <c r="L50" s="45"/>
    </row>
    <row r="51" spans="1:12" ht="15" customHeight="1" x14ac:dyDescent="0.2">
      <c r="A51" s="39">
        <v>48</v>
      </c>
      <c r="B51" s="53"/>
      <c r="C51" s="54"/>
      <c r="D51" s="54"/>
      <c r="E51" s="53"/>
      <c r="F51" s="53"/>
      <c r="G51" s="51" t="str">
        <f t="shared" si="2"/>
        <v/>
      </c>
      <c r="H51" s="55"/>
      <c r="I51" s="55"/>
      <c r="J51" s="52">
        <f t="shared" si="3"/>
        <v>0</v>
      </c>
      <c r="K51" s="54"/>
      <c r="L51" s="54"/>
    </row>
    <row r="52" spans="1:12" ht="15" customHeight="1" x14ac:dyDescent="0.2">
      <c r="A52" s="39">
        <v>49</v>
      </c>
      <c r="B52" s="50"/>
      <c r="C52" s="45"/>
      <c r="D52" s="45"/>
      <c r="E52" s="50"/>
      <c r="F52" s="50"/>
      <c r="G52" s="51" t="str">
        <f t="shared" si="2"/>
        <v/>
      </c>
      <c r="H52" s="46"/>
      <c r="I52" s="46"/>
      <c r="J52" s="52">
        <f t="shared" si="3"/>
        <v>0</v>
      </c>
      <c r="K52" s="45"/>
      <c r="L52" s="45"/>
    </row>
    <row r="53" spans="1:12" ht="15" customHeight="1" x14ac:dyDescent="0.2">
      <c r="A53" s="39">
        <v>50</v>
      </c>
      <c r="B53" s="53"/>
      <c r="C53" s="54"/>
      <c r="D53" s="54"/>
      <c r="E53" s="53"/>
      <c r="F53" s="53"/>
      <c r="G53" s="51" t="str">
        <f t="shared" si="2"/>
        <v/>
      </c>
      <c r="H53" s="55"/>
      <c r="I53" s="55"/>
      <c r="J53" s="52">
        <f t="shared" si="3"/>
        <v>0</v>
      </c>
      <c r="K53" s="54"/>
      <c r="L53" s="54"/>
    </row>
    <row r="54" spans="1:12" ht="15" customHeight="1" x14ac:dyDescent="0.2">
      <c r="A54" s="39">
        <v>51</v>
      </c>
      <c r="B54" s="50"/>
      <c r="C54" s="45"/>
      <c r="D54" s="45"/>
      <c r="E54" s="50"/>
      <c r="F54" s="50"/>
      <c r="G54" s="51" t="str">
        <f t="shared" si="2"/>
        <v/>
      </c>
      <c r="H54" s="46"/>
      <c r="I54" s="46"/>
      <c r="J54" s="52">
        <f t="shared" si="3"/>
        <v>0</v>
      </c>
      <c r="K54" s="45"/>
      <c r="L54" s="45"/>
    </row>
    <row r="55" spans="1:12" ht="15" customHeight="1" x14ac:dyDescent="0.2">
      <c r="A55" s="39">
        <v>52</v>
      </c>
      <c r="B55" s="53"/>
      <c r="C55" s="54"/>
      <c r="D55" s="54"/>
      <c r="E55" s="53"/>
      <c r="F55" s="53"/>
      <c r="G55" s="51" t="str">
        <f t="shared" si="2"/>
        <v/>
      </c>
      <c r="H55" s="55"/>
      <c r="I55" s="55"/>
      <c r="J55" s="52">
        <f t="shared" si="3"/>
        <v>0</v>
      </c>
      <c r="K55" s="54"/>
      <c r="L55" s="54"/>
    </row>
    <row r="56" spans="1:12" ht="15" customHeight="1" x14ac:dyDescent="0.2">
      <c r="A56" s="39">
        <v>53</v>
      </c>
      <c r="B56" s="50"/>
      <c r="C56" s="45"/>
      <c r="D56" s="45"/>
      <c r="E56" s="50"/>
      <c r="F56" s="50"/>
      <c r="G56" s="51" t="str">
        <f t="shared" si="2"/>
        <v/>
      </c>
      <c r="H56" s="46"/>
      <c r="I56" s="46"/>
      <c r="J56" s="52">
        <f t="shared" si="3"/>
        <v>0</v>
      </c>
      <c r="K56" s="45"/>
      <c r="L56" s="45"/>
    </row>
    <row r="57" spans="1:12" ht="15" customHeight="1" x14ac:dyDescent="0.2">
      <c r="A57" s="39">
        <v>54</v>
      </c>
      <c r="B57" s="53"/>
      <c r="C57" s="54"/>
      <c r="D57" s="54"/>
      <c r="E57" s="53"/>
      <c r="F57" s="53"/>
      <c r="G57" s="51" t="str">
        <f t="shared" si="2"/>
        <v/>
      </c>
      <c r="H57" s="55"/>
      <c r="I57" s="55"/>
      <c r="J57" s="52">
        <f t="shared" si="3"/>
        <v>0</v>
      </c>
      <c r="K57" s="54"/>
      <c r="L57" s="54"/>
    </row>
    <row r="58" spans="1:12" ht="15" customHeight="1" x14ac:dyDescent="0.2">
      <c r="A58" s="39">
        <v>55</v>
      </c>
      <c r="B58" s="50"/>
      <c r="C58" s="45"/>
      <c r="D58" s="45"/>
      <c r="E58" s="50"/>
      <c r="F58" s="50"/>
      <c r="G58" s="51" t="str">
        <f t="shared" si="2"/>
        <v/>
      </c>
      <c r="H58" s="46"/>
      <c r="I58" s="46"/>
      <c r="J58" s="52">
        <f t="shared" si="3"/>
        <v>0</v>
      </c>
      <c r="K58" s="45"/>
      <c r="L58" s="45"/>
    </row>
    <row r="59" spans="1:12" ht="15" customHeight="1" x14ac:dyDescent="0.2">
      <c r="A59" s="39">
        <v>56</v>
      </c>
      <c r="B59" s="53"/>
      <c r="C59" s="54"/>
      <c r="D59" s="54"/>
      <c r="E59" s="53"/>
      <c r="F59" s="53"/>
      <c r="G59" s="51" t="str">
        <f t="shared" si="2"/>
        <v/>
      </c>
      <c r="H59" s="55"/>
      <c r="I59" s="55"/>
      <c r="J59" s="52">
        <f t="shared" si="3"/>
        <v>0</v>
      </c>
      <c r="K59" s="54"/>
      <c r="L59" s="54"/>
    </row>
    <row r="60" spans="1:12" ht="15" customHeight="1" x14ac:dyDescent="0.2">
      <c r="A60" s="39">
        <v>57</v>
      </c>
      <c r="B60" s="50"/>
      <c r="C60" s="45"/>
      <c r="D60" s="45"/>
      <c r="E60" s="50"/>
      <c r="F60" s="50"/>
      <c r="G60" s="51" t="str">
        <f t="shared" si="2"/>
        <v/>
      </c>
      <c r="H60" s="46"/>
      <c r="I60" s="46"/>
      <c r="J60" s="52">
        <f t="shared" si="3"/>
        <v>0</v>
      </c>
      <c r="K60" s="45"/>
      <c r="L60" s="45"/>
    </row>
    <row r="61" spans="1:12" ht="15" customHeight="1" x14ac:dyDescent="0.2">
      <c r="A61" s="39">
        <v>58</v>
      </c>
      <c r="B61" s="53"/>
      <c r="C61" s="54"/>
      <c r="D61" s="54"/>
      <c r="E61" s="53"/>
      <c r="F61" s="53"/>
      <c r="G61" s="51" t="str">
        <f t="shared" si="2"/>
        <v/>
      </c>
      <c r="H61" s="55"/>
      <c r="I61" s="55"/>
      <c r="J61" s="52">
        <f t="shared" si="3"/>
        <v>0</v>
      </c>
      <c r="K61" s="54"/>
      <c r="L61" s="54"/>
    </row>
    <row r="62" spans="1:12" ht="15" customHeight="1" x14ac:dyDescent="0.2">
      <c r="A62" s="39">
        <v>59</v>
      </c>
      <c r="B62" s="50"/>
      <c r="C62" s="45"/>
      <c r="D62" s="45"/>
      <c r="E62" s="50"/>
      <c r="F62" s="50"/>
      <c r="G62" s="51" t="str">
        <f t="shared" si="2"/>
        <v/>
      </c>
      <c r="H62" s="46"/>
      <c r="I62" s="46"/>
      <c r="J62" s="52">
        <f t="shared" si="3"/>
        <v>0</v>
      </c>
      <c r="K62" s="45"/>
      <c r="L62" s="45"/>
    </row>
    <row r="63" spans="1:12" ht="15" customHeight="1" x14ac:dyDescent="0.2">
      <c r="A63" s="39">
        <v>60</v>
      </c>
      <c r="B63" s="53"/>
      <c r="C63" s="54"/>
      <c r="D63" s="54"/>
      <c r="E63" s="53"/>
      <c r="F63" s="53"/>
      <c r="G63" s="51" t="str">
        <f t="shared" si="2"/>
        <v/>
      </c>
      <c r="H63" s="55"/>
      <c r="I63" s="55"/>
      <c r="J63" s="52">
        <f t="shared" si="3"/>
        <v>0</v>
      </c>
      <c r="K63" s="54"/>
      <c r="L63" s="54"/>
    </row>
    <row r="64" spans="1:12" ht="15" customHeight="1" x14ac:dyDescent="0.2">
      <c r="A64" s="39">
        <v>61</v>
      </c>
      <c r="B64" s="50"/>
      <c r="C64" s="45"/>
      <c r="D64" s="45"/>
      <c r="E64" s="50"/>
      <c r="F64" s="50"/>
      <c r="G64" s="51" t="str">
        <f t="shared" si="2"/>
        <v/>
      </c>
      <c r="H64" s="46"/>
      <c r="I64" s="46"/>
      <c r="J64" s="52">
        <f t="shared" si="3"/>
        <v>0</v>
      </c>
      <c r="K64" s="45"/>
      <c r="L64" s="45"/>
    </row>
    <row r="65" spans="1:12" ht="15" customHeight="1" x14ac:dyDescent="0.2">
      <c r="A65" s="39">
        <v>62</v>
      </c>
      <c r="B65" s="53"/>
      <c r="C65" s="54"/>
      <c r="D65" s="54"/>
      <c r="E65" s="53"/>
      <c r="F65" s="53"/>
      <c r="G65" s="51" t="str">
        <f t="shared" si="2"/>
        <v/>
      </c>
      <c r="H65" s="55"/>
      <c r="I65" s="55"/>
      <c r="J65" s="52">
        <f t="shared" si="3"/>
        <v>0</v>
      </c>
      <c r="K65" s="54"/>
      <c r="L65" s="54"/>
    </row>
    <row r="66" spans="1:12" ht="15" customHeight="1" x14ac:dyDescent="0.2">
      <c r="A66" s="39">
        <v>63</v>
      </c>
      <c r="B66" s="50"/>
      <c r="C66" s="45"/>
      <c r="D66" s="45"/>
      <c r="E66" s="50"/>
      <c r="F66" s="50"/>
      <c r="G66" s="51" t="str">
        <f t="shared" si="2"/>
        <v/>
      </c>
      <c r="H66" s="46"/>
      <c r="I66" s="46"/>
      <c r="J66" s="52">
        <f t="shared" si="3"/>
        <v>0</v>
      </c>
      <c r="K66" s="45"/>
      <c r="L66" s="45"/>
    </row>
    <row r="67" spans="1:12" ht="15" customHeight="1" x14ac:dyDescent="0.2">
      <c r="A67" s="39">
        <v>64</v>
      </c>
      <c r="B67" s="53"/>
      <c r="C67" s="54"/>
      <c r="D67" s="54"/>
      <c r="E67" s="53"/>
      <c r="F67" s="53"/>
      <c r="G67" s="51" t="str">
        <f t="shared" si="2"/>
        <v/>
      </c>
      <c r="H67" s="55"/>
      <c r="I67" s="55"/>
      <c r="J67" s="52">
        <f t="shared" si="3"/>
        <v>0</v>
      </c>
      <c r="K67" s="54"/>
      <c r="L67" s="54"/>
    </row>
    <row r="68" spans="1:12" ht="15" customHeight="1" x14ac:dyDescent="0.2">
      <c r="A68" s="39">
        <v>65</v>
      </c>
      <c r="B68" s="50"/>
      <c r="C68" s="45"/>
      <c r="D68" s="45"/>
      <c r="E68" s="50"/>
      <c r="F68" s="50"/>
      <c r="G68" s="51" t="str">
        <f t="shared" ref="G68:G99" si="4">IFERROR(IF(AND(F68&lt;&gt;"",E68&lt;&gt;""),F68-E68,""),"")</f>
        <v/>
      </c>
      <c r="H68" s="46"/>
      <c r="I68" s="46"/>
      <c r="J68" s="52">
        <f t="shared" ref="J68:J99" si="5">IFERROR(H68-I68,"")</f>
        <v>0</v>
      </c>
      <c r="K68" s="45"/>
      <c r="L68" s="45"/>
    </row>
    <row r="69" spans="1:12" ht="15" customHeight="1" x14ac:dyDescent="0.2">
      <c r="A69" s="39">
        <v>66</v>
      </c>
      <c r="B69" s="53"/>
      <c r="C69" s="54"/>
      <c r="D69" s="54"/>
      <c r="E69" s="53"/>
      <c r="F69" s="53"/>
      <c r="G69" s="51" t="str">
        <f t="shared" si="4"/>
        <v/>
      </c>
      <c r="H69" s="55"/>
      <c r="I69" s="55"/>
      <c r="J69" s="52">
        <f t="shared" si="5"/>
        <v>0</v>
      </c>
      <c r="K69" s="54"/>
      <c r="L69" s="54"/>
    </row>
    <row r="70" spans="1:12" ht="15" customHeight="1" x14ac:dyDescent="0.2">
      <c r="A70" s="39">
        <v>67</v>
      </c>
      <c r="B70" s="50"/>
      <c r="C70" s="45"/>
      <c r="D70" s="45"/>
      <c r="E70" s="50"/>
      <c r="F70" s="50"/>
      <c r="G70" s="51" t="str">
        <f t="shared" si="4"/>
        <v/>
      </c>
      <c r="H70" s="46"/>
      <c r="I70" s="46"/>
      <c r="J70" s="52">
        <f t="shared" si="5"/>
        <v>0</v>
      </c>
      <c r="K70" s="45"/>
      <c r="L70" s="45"/>
    </row>
    <row r="71" spans="1:12" ht="15" customHeight="1" x14ac:dyDescent="0.2">
      <c r="A71" s="39">
        <v>68</v>
      </c>
      <c r="B71" s="53"/>
      <c r="C71" s="54"/>
      <c r="D71" s="54"/>
      <c r="E71" s="53"/>
      <c r="F71" s="53"/>
      <c r="G71" s="51" t="str">
        <f t="shared" si="4"/>
        <v/>
      </c>
      <c r="H71" s="55"/>
      <c r="I71" s="55"/>
      <c r="J71" s="52">
        <f t="shared" si="5"/>
        <v>0</v>
      </c>
      <c r="K71" s="54"/>
      <c r="L71" s="54"/>
    </row>
    <row r="72" spans="1:12" ht="15" customHeight="1" x14ac:dyDescent="0.2">
      <c r="A72" s="39">
        <v>69</v>
      </c>
      <c r="B72" s="50"/>
      <c r="C72" s="45"/>
      <c r="D72" s="45"/>
      <c r="E72" s="50"/>
      <c r="F72" s="50"/>
      <c r="G72" s="51" t="str">
        <f t="shared" si="4"/>
        <v/>
      </c>
      <c r="H72" s="46"/>
      <c r="I72" s="46"/>
      <c r="J72" s="52">
        <f t="shared" si="5"/>
        <v>0</v>
      </c>
      <c r="K72" s="45"/>
      <c r="L72" s="45"/>
    </row>
    <row r="73" spans="1:12" ht="15" customHeight="1" x14ac:dyDescent="0.2">
      <c r="A73" s="39">
        <v>70</v>
      </c>
      <c r="B73" s="53"/>
      <c r="C73" s="54"/>
      <c r="D73" s="54"/>
      <c r="E73" s="53"/>
      <c r="F73" s="53"/>
      <c r="G73" s="51" t="str">
        <f t="shared" si="4"/>
        <v/>
      </c>
      <c r="H73" s="55"/>
      <c r="I73" s="55"/>
      <c r="J73" s="52">
        <f t="shared" si="5"/>
        <v>0</v>
      </c>
      <c r="K73" s="54"/>
      <c r="L73" s="54"/>
    </row>
    <row r="74" spans="1:12" ht="15" customHeight="1" x14ac:dyDescent="0.2">
      <c r="A74" s="39">
        <v>71</v>
      </c>
      <c r="B74" s="50"/>
      <c r="C74" s="45"/>
      <c r="D74" s="45"/>
      <c r="E74" s="50"/>
      <c r="F74" s="50"/>
      <c r="G74" s="51" t="str">
        <f t="shared" si="4"/>
        <v/>
      </c>
      <c r="H74" s="46"/>
      <c r="I74" s="46"/>
      <c r="J74" s="52">
        <f t="shared" si="5"/>
        <v>0</v>
      </c>
      <c r="K74" s="45"/>
      <c r="L74" s="45"/>
    </row>
    <row r="75" spans="1:12" ht="15" customHeight="1" x14ac:dyDescent="0.2">
      <c r="A75" s="39">
        <v>72</v>
      </c>
      <c r="B75" s="53"/>
      <c r="C75" s="54"/>
      <c r="D75" s="54"/>
      <c r="E75" s="53"/>
      <c r="F75" s="53"/>
      <c r="G75" s="51" t="str">
        <f t="shared" si="4"/>
        <v/>
      </c>
      <c r="H75" s="55"/>
      <c r="I75" s="55"/>
      <c r="J75" s="52">
        <f t="shared" si="5"/>
        <v>0</v>
      </c>
      <c r="K75" s="54"/>
      <c r="L75" s="54"/>
    </row>
    <row r="76" spans="1:12" ht="15" customHeight="1" x14ac:dyDescent="0.2">
      <c r="A76" s="39">
        <v>73</v>
      </c>
      <c r="B76" s="50"/>
      <c r="C76" s="45"/>
      <c r="D76" s="45"/>
      <c r="E76" s="50"/>
      <c r="F76" s="50"/>
      <c r="G76" s="51" t="str">
        <f t="shared" si="4"/>
        <v/>
      </c>
      <c r="H76" s="46"/>
      <c r="I76" s="46"/>
      <c r="J76" s="52">
        <f t="shared" si="5"/>
        <v>0</v>
      </c>
      <c r="K76" s="45"/>
      <c r="L76" s="45"/>
    </row>
    <row r="77" spans="1:12" ht="15" customHeight="1" x14ac:dyDescent="0.2">
      <c r="A77" s="39">
        <v>74</v>
      </c>
      <c r="B77" s="53"/>
      <c r="C77" s="54"/>
      <c r="D77" s="54"/>
      <c r="E77" s="53"/>
      <c r="F77" s="53"/>
      <c r="G77" s="51" t="str">
        <f t="shared" si="4"/>
        <v/>
      </c>
      <c r="H77" s="55"/>
      <c r="I77" s="55"/>
      <c r="J77" s="52">
        <f t="shared" si="5"/>
        <v>0</v>
      </c>
      <c r="K77" s="54"/>
      <c r="L77" s="54"/>
    </row>
    <row r="78" spans="1:12" ht="15" customHeight="1" x14ac:dyDescent="0.2">
      <c r="A78" s="39">
        <v>75</v>
      </c>
      <c r="B78" s="50"/>
      <c r="C78" s="45"/>
      <c r="D78" s="45"/>
      <c r="E78" s="50"/>
      <c r="F78" s="50"/>
      <c r="G78" s="51" t="str">
        <f t="shared" si="4"/>
        <v/>
      </c>
      <c r="H78" s="46"/>
      <c r="I78" s="46"/>
      <c r="J78" s="52">
        <f t="shared" si="5"/>
        <v>0</v>
      </c>
      <c r="K78" s="45"/>
      <c r="L78" s="45"/>
    </row>
    <row r="79" spans="1:12" ht="15" customHeight="1" x14ac:dyDescent="0.2">
      <c r="A79" s="39">
        <v>76</v>
      </c>
      <c r="B79" s="53"/>
      <c r="C79" s="54"/>
      <c r="D79" s="54"/>
      <c r="E79" s="53"/>
      <c r="F79" s="53"/>
      <c r="G79" s="51" t="str">
        <f t="shared" si="4"/>
        <v/>
      </c>
      <c r="H79" s="55"/>
      <c r="I79" s="55"/>
      <c r="J79" s="52">
        <f t="shared" si="5"/>
        <v>0</v>
      </c>
      <c r="K79" s="54"/>
      <c r="L79" s="54"/>
    </row>
    <row r="80" spans="1:12" ht="15" customHeight="1" x14ac:dyDescent="0.2">
      <c r="A80" s="39">
        <v>77</v>
      </c>
      <c r="B80" s="50"/>
      <c r="C80" s="45"/>
      <c r="D80" s="45"/>
      <c r="E80" s="50"/>
      <c r="F80" s="50"/>
      <c r="G80" s="51" t="str">
        <f t="shared" si="4"/>
        <v/>
      </c>
      <c r="H80" s="46"/>
      <c r="I80" s="46"/>
      <c r="J80" s="52">
        <f t="shared" si="5"/>
        <v>0</v>
      </c>
      <c r="K80" s="45"/>
      <c r="L80" s="45"/>
    </row>
    <row r="81" spans="1:12" ht="15" customHeight="1" x14ac:dyDescent="0.2">
      <c r="A81" s="39">
        <v>78</v>
      </c>
      <c r="B81" s="53"/>
      <c r="C81" s="54"/>
      <c r="D81" s="54"/>
      <c r="E81" s="53"/>
      <c r="F81" s="53"/>
      <c r="G81" s="51" t="str">
        <f t="shared" si="4"/>
        <v/>
      </c>
      <c r="H81" s="55"/>
      <c r="I81" s="55"/>
      <c r="J81" s="52">
        <f t="shared" si="5"/>
        <v>0</v>
      </c>
      <c r="K81" s="54"/>
      <c r="L81" s="54"/>
    </row>
    <row r="82" spans="1:12" ht="15" customHeight="1" x14ac:dyDescent="0.2">
      <c r="A82" s="39">
        <v>79</v>
      </c>
      <c r="B82" s="50"/>
      <c r="C82" s="45"/>
      <c r="D82" s="45"/>
      <c r="E82" s="50"/>
      <c r="F82" s="50"/>
      <c r="G82" s="51" t="str">
        <f t="shared" si="4"/>
        <v/>
      </c>
      <c r="H82" s="46"/>
      <c r="I82" s="46"/>
      <c r="J82" s="52">
        <f t="shared" si="5"/>
        <v>0</v>
      </c>
      <c r="K82" s="45"/>
      <c r="L82" s="45"/>
    </row>
    <row r="83" spans="1:12" ht="15" customHeight="1" x14ac:dyDescent="0.2">
      <c r="A83" s="39">
        <v>80</v>
      </c>
      <c r="B83" s="53"/>
      <c r="C83" s="54"/>
      <c r="D83" s="54"/>
      <c r="E83" s="53"/>
      <c r="F83" s="53"/>
      <c r="G83" s="51" t="str">
        <f t="shared" si="4"/>
        <v/>
      </c>
      <c r="H83" s="55"/>
      <c r="I83" s="55"/>
      <c r="J83" s="52">
        <f t="shared" si="5"/>
        <v>0</v>
      </c>
      <c r="K83" s="54"/>
      <c r="L83" s="54"/>
    </row>
    <row r="84" spans="1:12" ht="15" customHeight="1" x14ac:dyDescent="0.2">
      <c r="A84" s="39">
        <v>81</v>
      </c>
      <c r="B84" s="50"/>
      <c r="C84" s="45"/>
      <c r="D84" s="45"/>
      <c r="E84" s="50"/>
      <c r="F84" s="50"/>
      <c r="G84" s="51" t="str">
        <f t="shared" si="4"/>
        <v/>
      </c>
      <c r="H84" s="46"/>
      <c r="I84" s="46"/>
      <c r="J84" s="52">
        <f t="shared" si="5"/>
        <v>0</v>
      </c>
      <c r="K84" s="45"/>
      <c r="L84" s="45"/>
    </row>
    <row r="85" spans="1:12" ht="15" customHeight="1" x14ac:dyDescent="0.2">
      <c r="A85" s="39">
        <v>82</v>
      </c>
      <c r="B85" s="53"/>
      <c r="C85" s="54"/>
      <c r="D85" s="54"/>
      <c r="E85" s="53"/>
      <c r="F85" s="53"/>
      <c r="G85" s="51" t="str">
        <f t="shared" si="4"/>
        <v/>
      </c>
      <c r="H85" s="55"/>
      <c r="I85" s="55"/>
      <c r="J85" s="52">
        <f t="shared" si="5"/>
        <v>0</v>
      </c>
      <c r="K85" s="54"/>
      <c r="L85" s="54"/>
    </row>
    <row r="86" spans="1:12" ht="15" customHeight="1" x14ac:dyDescent="0.2">
      <c r="A86" s="39">
        <v>83</v>
      </c>
      <c r="B86" s="50"/>
      <c r="C86" s="45"/>
      <c r="D86" s="45"/>
      <c r="E86" s="50"/>
      <c r="F86" s="50"/>
      <c r="G86" s="51" t="str">
        <f t="shared" si="4"/>
        <v/>
      </c>
      <c r="H86" s="46"/>
      <c r="I86" s="46"/>
      <c r="J86" s="52">
        <f t="shared" si="5"/>
        <v>0</v>
      </c>
      <c r="K86" s="45"/>
      <c r="L86" s="45"/>
    </row>
    <row r="87" spans="1:12" ht="15" customHeight="1" x14ac:dyDescent="0.2">
      <c r="A87" s="39">
        <v>84</v>
      </c>
      <c r="B87" s="53"/>
      <c r="C87" s="54"/>
      <c r="D87" s="54"/>
      <c r="E87" s="53"/>
      <c r="F87" s="53"/>
      <c r="G87" s="51" t="str">
        <f t="shared" si="4"/>
        <v/>
      </c>
      <c r="H87" s="55"/>
      <c r="I87" s="55"/>
      <c r="J87" s="52">
        <f t="shared" si="5"/>
        <v>0</v>
      </c>
      <c r="K87" s="54"/>
      <c r="L87" s="54"/>
    </row>
    <row r="88" spans="1:12" ht="15" customHeight="1" x14ac:dyDescent="0.2">
      <c r="A88" s="39">
        <v>85</v>
      </c>
      <c r="B88" s="50"/>
      <c r="C88" s="45"/>
      <c r="D88" s="45"/>
      <c r="E88" s="50"/>
      <c r="F88" s="50"/>
      <c r="G88" s="51" t="str">
        <f t="shared" si="4"/>
        <v/>
      </c>
      <c r="H88" s="46"/>
      <c r="I88" s="46"/>
      <c r="J88" s="52">
        <f t="shared" si="5"/>
        <v>0</v>
      </c>
      <c r="K88" s="45"/>
      <c r="L88" s="45"/>
    </row>
    <row r="89" spans="1:12" ht="15" customHeight="1" x14ac:dyDescent="0.2">
      <c r="A89" s="39">
        <v>86</v>
      </c>
      <c r="B89" s="53"/>
      <c r="C89" s="54"/>
      <c r="D89" s="54"/>
      <c r="E89" s="53"/>
      <c r="F89" s="53"/>
      <c r="G89" s="51" t="str">
        <f t="shared" si="4"/>
        <v/>
      </c>
      <c r="H89" s="55"/>
      <c r="I89" s="55"/>
      <c r="J89" s="52">
        <f t="shared" si="5"/>
        <v>0</v>
      </c>
      <c r="K89" s="54"/>
      <c r="L89" s="54"/>
    </row>
    <row r="90" spans="1:12" ht="15" customHeight="1" x14ac:dyDescent="0.2">
      <c r="A90" s="39">
        <v>87</v>
      </c>
      <c r="B90" s="50"/>
      <c r="C90" s="45"/>
      <c r="D90" s="45"/>
      <c r="E90" s="50"/>
      <c r="F90" s="50"/>
      <c r="G90" s="51" t="str">
        <f t="shared" si="4"/>
        <v/>
      </c>
      <c r="H90" s="46"/>
      <c r="I90" s="46"/>
      <c r="J90" s="52">
        <f t="shared" si="5"/>
        <v>0</v>
      </c>
      <c r="K90" s="45"/>
      <c r="L90" s="45"/>
    </row>
    <row r="91" spans="1:12" ht="15" customHeight="1" x14ac:dyDescent="0.2">
      <c r="A91" s="39">
        <v>88</v>
      </c>
      <c r="B91" s="53"/>
      <c r="C91" s="54"/>
      <c r="D91" s="54"/>
      <c r="E91" s="53"/>
      <c r="F91" s="53"/>
      <c r="G91" s="51" t="str">
        <f t="shared" si="4"/>
        <v/>
      </c>
      <c r="H91" s="55"/>
      <c r="I91" s="55"/>
      <c r="J91" s="52">
        <f t="shared" si="5"/>
        <v>0</v>
      </c>
      <c r="K91" s="54"/>
      <c r="L91" s="54"/>
    </row>
    <row r="92" spans="1:12" ht="15" customHeight="1" x14ac:dyDescent="0.2">
      <c r="A92" s="39">
        <v>89</v>
      </c>
      <c r="B92" s="50"/>
      <c r="C92" s="45"/>
      <c r="D92" s="45"/>
      <c r="E92" s="50"/>
      <c r="F92" s="50"/>
      <c r="G92" s="51" t="str">
        <f t="shared" si="4"/>
        <v/>
      </c>
      <c r="H92" s="46"/>
      <c r="I92" s="46"/>
      <c r="J92" s="52">
        <f t="shared" si="5"/>
        <v>0</v>
      </c>
      <c r="K92" s="45"/>
      <c r="L92" s="45"/>
    </row>
    <row r="93" spans="1:12" ht="15" customHeight="1" x14ac:dyDescent="0.2">
      <c r="A93" s="39">
        <v>90</v>
      </c>
      <c r="B93" s="53"/>
      <c r="C93" s="54"/>
      <c r="D93" s="54"/>
      <c r="E93" s="53"/>
      <c r="F93" s="53"/>
      <c r="G93" s="51" t="str">
        <f t="shared" si="4"/>
        <v/>
      </c>
      <c r="H93" s="55"/>
      <c r="I93" s="55"/>
      <c r="J93" s="52">
        <f t="shared" si="5"/>
        <v>0</v>
      </c>
      <c r="K93" s="54"/>
      <c r="L93" s="54"/>
    </row>
    <row r="94" spans="1:12" ht="15" customHeight="1" x14ac:dyDescent="0.2">
      <c r="A94" s="39">
        <v>91</v>
      </c>
      <c r="B94" s="50"/>
      <c r="C94" s="45"/>
      <c r="D94" s="45"/>
      <c r="E94" s="50"/>
      <c r="F94" s="50"/>
      <c r="G94" s="51" t="str">
        <f t="shared" si="4"/>
        <v/>
      </c>
      <c r="H94" s="46"/>
      <c r="I94" s="46"/>
      <c r="J94" s="52">
        <f t="shared" si="5"/>
        <v>0</v>
      </c>
      <c r="K94" s="45"/>
      <c r="L94" s="45"/>
    </row>
    <row r="95" spans="1:12" ht="15" customHeight="1" x14ac:dyDescent="0.2">
      <c r="A95" s="39">
        <v>92</v>
      </c>
      <c r="B95" s="53"/>
      <c r="C95" s="54"/>
      <c r="D95" s="54"/>
      <c r="E95" s="53"/>
      <c r="F95" s="53"/>
      <c r="G95" s="51" t="str">
        <f t="shared" si="4"/>
        <v/>
      </c>
      <c r="H95" s="55"/>
      <c r="I95" s="55"/>
      <c r="J95" s="52">
        <f t="shared" si="5"/>
        <v>0</v>
      </c>
      <c r="K95" s="54"/>
      <c r="L95" s="54"/>
    </row>
    <row r="96" spans="1:12" ht="15" customHeight="1" x14ac:dyDescent="0.2">
      <c r="A96" s="39">
        <v>93</v>
      </c>
      <c r="B96" s="50"/>
      <c r="C96" s="45"/>
      <c r="D96" s="45"/>
      <c r="E96" s="50"/>
      <c r="F96" s="50"/>
      <c r="G96" s="51" t="str">
        <f t="shared" si="4"/>
        <v/>
      </c>
      <c r="H96" s="46"/>
      <c r="I96" s="46"/>
      <c r="J96" s="52">
        <f t="shared" si="5"/>
        <v>0</v>
      </c>
      <c r="K96" s="45"/>
      <c r="L96" s="45"/>
    </row>
    <row r="97" spans="1:12" ht="15" customHeight="1" x14ac:dyDescent="0.2">
      <c r="A97" s="39">
        <v>94</v>
      </c>
      <c r="B97" s="53"/>
      <c r="C97" s="54"/>
      <c r="D97" s="54"/>
      <c r="E97" s="53"/>
      <c r="F97" s="53"/>
      <c r="G97" s="51" t="str">
        <f t="shared" si="4"/>
        <v/>
      </c>
      <c r="H97" s="55"/>
      <c r="I97" s="55"/>
      <c r="J97" s="52">
        <f t="shared" si="5"/>
        <v>0</v>
      </c>
      <c r="K97" s="54"/>
      <c r="L97" s="54"/>
    </row>
    <row r="98" spans="1:12" ht="15" customHeight="1" x14ac:dyDescent="0.2">
      <c r="A98" s="39">
        <v>95</v>
      </c>
      <c r="B98" s="50"/>
      <c r="C98" s="45"/>
      <c r="D98" s="45"/>
      <c r="E98" s="50"/>
      <c r="F98" s="50"/>
      <c r="G98" s="51" t="str">
        <f t="shared" si="4"/>
        <v/>
      </c>
      <c r="H98" s="46"/>
      <c r="I98" s="46"/>
      <c r="J98" s="52">
        <f t="shared" si="5"/>
        <v>0</v>
      </c>
      <c r="K98" s="45"/>
      <c r="L98" s="45"/>
    </row>
    <row r="99" spans="1:12" ht="15" customHeight="1" x14ac:dyDescent="0.2">
      <c r="A99" s="39">
        <v>96</v>
      </c>
      <c r="B99" s="53"/>
      <c r="C99" s="54"/>
      <c r="D99" s="54"/>
      <c r="E99" s="53"/>
      <c r="F99" s="53"/>
      <c r="G99" s="51" t="str">
        <f t="shared" si="4"/>
        <v/>
      </c>
      <c r="H99" s="55"/>
      <c r="I99" s="55"/>
      <c r="J99" s="52">
        <f t="shared" si="5"/>
        <v>0</v>
      </c>
      <c r="K99" s="54"/>
      <c r="L99" s="54"/>
    </row>
    <row r="100" spans="1:12" ht="15" customHeight="1" x14ac:dyDescent="0.2">
      <c r="A100" s="39">
        <v>97</v>
      </c>
      <c r="B100" s="50"/>
      <c r="C100" s="45"/>
      <c r="D100" s="45"/>
      <c r="E100" s="50"/>
      <c r="F100" s="50"/>
      <c r="G100" s="51" t="str">
        <f t="shared" ref="G100:G131" si="6">IFERROR(IF(AND(F100&lt;&gt;"",E100&lt;&gt;""),F100-E100,""),"")</f>
        <v/>
      </c>
      <c r="H100" s="46"/>
      <c r="I100" s="46"/>
      <c r="J100" s="52">
        <f t="shared" ref="J100:J131" si="7">IFERROR(H100-I100,"")</f>
        <v>0</v>
      </c>
      <c r="K100" s="45"/>
      <c r="L100" s="45"/>
    </row>
    <row r="101" spans="1:12" ht="15" customHeight="1" x14ac:dyDescent="0.2">
      <c r="A101" s="39">
        <v>98</v>
      </c>
      <c r="B101" s="53"/>
      <c r="C101" s="54"/>
      <c r="D101" s="54"/>
      <c r="E101" s="53"/>
      <c r="F101" s="53"/>
      <c r="G101" s="51" t="str">
        <f t="shared" si="6"/>
        <v/>
      </c>
      <c r="H101" s="55"/>
      <c r="I101" s="55"/>
      <c r="J101" s="52">
        <f t="shared" si="7"/>
        <v>0</v>
      </c>
      <c r="K101" s="54"/>
      <c r="L101" s="54"/>
    </row>
    <row r="102" spans="1:12" ht="15" customHeight="1" x14ac:dyDescent="0.2">
      <c r="A102" s="39">
        <v>99</v>
      </c>
      <c r="B102" s="50"/>
      <c r="C102" s="45"/>
      <c r="D102" s="45"/>
      <c r="E102" s="50"/>
      <c r="F102" s="50"/>
      <c r="G102" s="51" t="str">
        <f t="shared" si="6"/>
        <v/>
      </c>
      <c r="H102" s="46"/>
      <c r="I102" s="46"/>
      <c r="J102" s="52">
        <f t="shared" si="7"/>
        <v>0</v>
      </c>
      <c r="K102" s="45"/>
      <c r="L102" s="45"/>
    </row>
    <row r="103" spans="1:12" ht="15" customHeight="1" x14ac:dyDescent="0.2">
      <c r="A103" s="39">
        <v>100</v>
      </c>
      <c r="B103" s="53"/>
      <c r="C103" s="54"/>
      <c r="D103" s="54"/>
      <c r="E103" s="53"/>
      <c r="F103" s="53"/>
      <c r="G103" s="51" t="str">
        <f t="shared" si="6"/>
        <v/>
      </c>
      <c r="H103" s="55"/>
      <c r="I103" s="55"/>
      <c r="J103" s="52">
        <f t="shared" si="7"/>
        <v>0</v>
      </c>
      <c r="K103" s="54"/>
      <c r="L103" s="54"/>
    </row>
    <row r="104" spans="1:12" ht="15" customHeight="1" x14ac:dyDescent="0.2">
      <c r="A104" s="39">
        <v>101</v>
      </c>
      <c r="B104" s="50"/>
      <c r="C104" s="45"/>
      <c r="D104" s="45"/>
      <c r="E104" s="50"/>
      <c r="F104" s="50"/>
      <c r="G104" s="51" t="str">
        <f t="shared" si="6"/>
        <v/>
      </c>
      <c r="H104" s="46"/>
      <c r="I104" s="46"/>
      <c r="J104" s="52">
        <f t="shared" si="7"/>
        <v>0</v>
      </c>
      <c r="K104" s="45"/>
      <c r="L104" s="45"/>
    </row>
    <row r="105" spans="1:12" ht="15" customHeight="1" x14ac:dyDescent="0.2">
      <c r="A105" s="39">
        <v>102</v>
      </c>
      <c r="B105" s="53"/>
      <c r="C105" s="54"/>
      <c r="D105" s="54"/>
      <c r="E105" s="53"/>
      <c r="F105" s="53"/>
      <c r="G105" s="51" t="str">
        <f t="shared" si="6"/>
        <v/>
      </c>
      <c r="H105" s="55"/>
      <c r="I105" s="55"/>
      <c r="J105" s="52">
        <f t="shared" si="7"/>
        <v>0</v>
      </c>
      <c r="K105" s="54"/>
      <c r="L105" s="54"/>
    </row>
    <row r="106" spans="1:12" ht="15" customHeight="1" x14ac:dyDescent="0.2">
      <c r="A106" s="39">
        <v>103</v>
      </c>
      <c r="B106" s="50"/>
      <c r="C106" s="45"/>
      <c r="D106" s="45"/>
      <c r="E106" s="50"/>
      <c r="F106" s="50"/>
      <c r="G106" s="51" t="str">
        <f t="shared" si="6"/>
        <v/>
      </c>
      <c r="H106" s="46"/>
      <c r="I106" s="46"/>
      <c r="J106" s="52">
        <f t="shared" si="7"/>
        <v>0</v>
      </c>
      <c r="K106" s="45"/>
      <c r="L106" s="45"/>
    </row>
    <row r="107" spans="1:12" ht="15" customHeight="1" x14ac:dyDescent="0.2">
      <c r="A107" s="39">
        <v>104</v>
      </c>
      <c r="B107" s="53"/>
      <c r="C107" s="54"/>
      <c r="D107" s="54"/>
      <c r="E107" s="53"/>
      <c r="F107" s="53"/>
      <c r="G107" s="51" t="str">
        <f t="shared" si="6"/>
        <v/>
      </c>
      <c r="H107" s="55"/>
      <c r="I107" s="55"/>
      <c r="J107" s="52">
        <f t="shared" si="7"/>
        <v>0</v>
      </c>
      <c r="K107" s="54"/>
      <c r="L107" s="54"/>
    </row>
    <row r="108" spans="1:12" ht="15" customHeight="1" x14ac:dyDescent="0.2">
      <c r="A108" s="39">
        <v>105</v>
      </c>
      <c r="B108" s="50"/>
      <c r="C108" s="45"/>
      <c r="D108" s="45"/>
      <c r="E108" s="50"/>
      <c r="F108" s="50"/>
      <c r="G108" s="51" t="str">
        <f t="shared" si="6"/>
        <v/>
      </c>
      <c r="H108" s="46"/>
      <c r="I108" s="46"/>
      <c r="J108" s="52">
        <f t="shared" si="7"/>
        <v>0</v>
      </c>
      <c r="K108" s="45"/>
      <c r="L108" s="45"/>
    </row>
    <row r="109" spans="1:12" ht="15" customHeight="1" x14ac:dyDescent="0.2">
      <c r="A109" s="39">
        <v>106</v>
      </c>
      <c r="B109" s="53"/>
      <c r="C109" s="54"/>
      <c r="D109" s="54"/>
      <c r="E109" s="53"/>
      <c r="F109" s="53"/>
      <c r="G109" s="51" t="str">
        <f t="shared" si="6"/>
        <v/>
      </c>
      <c r="H109" s="55"/>
      <c r="I109" s="55"/>
      <c r="J109" s="52">
        <f t="shared" si="7"/>
        <v>0</v>
      </c>
      <c r="K109" s="54"/>
      <c r="L109" s="54"/>
    </row>
    <row r="110" spans="1:12" ht="15" customHeight="1" x14ac:dyDescent="0.2">
      <c r="A110" s="39">
        <v>107</v>
      </c>
      <c r="B110" s="50"/>
      <c r="C110" s="45"/>
      <c r="D110" s="45"/>
      <c r="E110" s="50"/>
      <c r="F110" s="50"/>
      <c r="G110" s="51" t="str">
        <f t="shared" si="6"/>
        <v/>
      </c>
      <c r="H110" s="46"/>
      <c r="I110" s="46"/>
      <c r="J110" s="52">
        <f t="shared" si="7"/>
        <v>0</v>
      </c>
      <c r="K110" s="45"/>
      <c r="L110" s="45"/>
    </row>
    <row r="111" spans="1:12" ht="15" customHeight="1" x14ac:dyDescent="0.2">
      <c r="A111" s="39">
        <v>108</v>
      </c>
      <c r="B111" s="53"/>
      <c r="C111" s="54"/>
      <c r="D111" s="54"/>
      <c r="E111" s="53"/>
      <c r="F111" s="53"/>
      <c r="G111" s="51" t="str">
        <f t="shared" si="6"/>
        <v/>
      </c>
      <c r="H111" s="55"/>
      <c r="I111" s="55"/>
      <c r="J111" s="52">
        <f t="shared" si="7"/>
        <v>0</v>
      </c>
      <c r="K111" s="54"/>
      <c r="L111" s="54"/>
    </row>
    <row r="112" spans="1:12" ht="15" customHeight="1" x14ac:dyDescent="0.2">
      <c r="A112" s="39">
        <v>109</v>
      </c>
      <c r="B112" s="50"/>
      <c r="C112" s="45"/>
      <c r="D112" s="45"/>
      <c r="E112" s="50"/>
      <c r="F112" s="50"/>
      <c r="G112" s="51" t="str">
        <f t="shared" si="6"/>
        <v/>
      </c>
      <c r="H112" s="46"/>
      <c r="I112" s="46"/>
      <c r="J112" s="52">
        <f t="shared" si="7"/>
        <v>0</v>
      </c>
      <c r="K112" s="45"/>
      <c r="L112" s="45"/>
    </row>
    <row r="113" spans="1:12" ht="15" customHeight="1" x14ac:dyDescent="0.2">
      <c r="A113" s="39">
        <v>110</v>
      </c>
      <c r="B113" s="53"/>
      <c r="C113" s="54"/>
      <c r="D113" s="54"/>
      <c r="E113" s="53"/>
      <c r="F113" s="53"/>
      <c r="G113" s="51" t="str">
        <f t="shared" si="6"/>
        <v/>
      </c>
      <c r="H113" s="55"/>
      <c r="I113" s="55"/>
      <c r="J113" s="52">
        <f t="shared" si="7"/>
        <v>0</v>
      </c>
      <c r="K113" s="54"/>
      <c r="L113" s="54"/>
    </row>
    <row r="114" spans="1:12" ht="15" customHeight="1" x14ac:dyDescent="0.2">
      <c r="A114" s="39">
        <v>111</v>
      </c>
      <c r="B114" s="50"/>
      <c r="C114" s="45"/>
      <c r="D114" s="45"/>
      <c r="E114" s="50"/>
      <c r="F114" s="50"/>
      <c r="G114" s="51" t="str">
        <f t="shared" si="6"/>
        <v/>
      </c>
      <c r="H114" s="46"/>
      <c r="I114" s="46"/>
      <c r="J114" s="52">
        <f t="shared" si="7"/>
        <v>0</v>
      </c>
      <c r="K114" s="45"/>
      <c r="L114" s="45"/>
    </row>
    <row r="115" spans="1:12" ht="15" customHeight="1" x14ac:dyDescent="0.2">
      <c r="A115" s="39">
        <v>112</v>
      </c>
      <c r="B115" s="53"/>
      <c r="C115" s="54"/>
      <c r="D115" s="54"/>
      <c r="E115" s="53"/>
      <c r="F115" s="53"/>
      <c r="G115" s="51" t="str">
        <f t="shared" si="6"/>
        <v/>
      </c>
      <c r="H115" s="55"/>
      <c r="I115" s="55"/>
      <c r="J115" s="52">
        <f t="shared" si="7"/>
        <v>0</v>
      </c>
      <c r="K115" s="54"/>
      <c r="L115" s="54"/>
    </row>
    <row r="116" spans="1:12" ht="15" customHeight="1" x14ac:dyDescent="0.2">
      <c r="A116" s="39">
        <v>113</v>
      </c>
      <c r="B116" s="50"/>
      <c r="C116" s="45"/>
      <c r="D116" s="45"/>
      <c r="E116" s="50"/>
      <c r="F116" s="50"/>
      <c r="G116" s="51" t="str">
        <f t="shared" si="6"/>
        <v/>
      </c>
      <c r="H116" s="46"/>
      <c r="I116" s="46"/>
      <c r="J116" s="52">
        <f t="shared" si="7"/>
        <v>0</v>
      </c>
      <c r="K116" s="45"/>
      <c r="L116" s="45"/>
    </row>
    <row r="117" spans="1:12" ht="15" customHeight="1" x14ac:dyDescent="0.2">
      <c r="A117" s="39">
        <v>114</v>
      </c>
      <c r="B117" s="53"/>
      <c r="C117" s="54"/>
      <c r="D117" s="54"/>
      <c r="E117" s="53"/>
      <c r="F117" s="53"/>
      <c r="G117" s="51" t="str">
        <f t="shared" si="6"/>
        <v/>
      </c>
      <c r="H117" s="55"/>
      <c r="I117" s="55"/>
      <c r="J117" s="52">
        <f t="shared" si="7"/>
        <v>0</v>
      </c>
      <c r="K117" s="54"/>
      <c r="L117" s="54"/>
    </row>
    <row r="118" spans="1:12" ht="15" customHeight="1" x14ac:dyDescent="0.2">
      <c r="A118" s="39">
        <v>115</v>
      </c>
      <c r="B118" s="50"/>
      <c r="C118" s="45"/>
      <c r="D118" s="45"/>
      <c r="E118" s="50"/>
      <c r="F118" s="50"/>
      <c r="G118" s="51" t="str">
        <f t="shared" si="6"/>
        <v/>
      </c>
      <c r="H118" s="46"/>
      <c r="I118" s="46"/>
      <c r="J118" s="52">
        <f t="shared" si="7"/>
        <v>0</v>
      </c>
      <c r="K118" s="45"/>
      <c r="L118" s="45"/>
    </row>
    <row r="119" spans="1:12" ht="15" customHeight="1" x14ac:dyDescent="0.2">
      <c r="A119" s="39">
        <v>116</v>
      </c>
      <c r="B119" s="53"/>
      <c r="C119" s="54"/>
      <c r="D119" s="54"/>
      <c r="E119" s="53"/>
      <c r="F119" s="53"/>
      <c r="G119" s="51" t="str">
        <f t="shared" si="6"/>
        <v/>
      </c>
      <c r="H119" s="55"/>
      <c r="I119" s="55"/>
      <c r="J119" s="52">
        <f t="shared" si="7"/>
        <v>0</v>
      </c>
      <c r="K119" s="54"/>
      <c r="L119" s="54"/>
    </row>
    <row r="120" spans="1:12" ht="15" customHeight="1" x14ac:dyDescent="0.2">
      <c r="A120" s="39">
        <v>117</v>
      </c>
      <c r="B120" s="50"/>
      <c r="C120" s="45"/>
      <c r="D120" s="45"/>
      <c r="E120" s="50"/>
      <c r="F120" s="50"/>
      <c r="G120" s="51" t="str">
        <f t="shared" si="6"/>
        <v/>
      </c>
      <c r="H120" s="46"/>
      <c r="I120" s="46"/>
      <c r="J120" s="52">
        <f t="shared" si="7"/>
        <v>0</v>
      </c>
      <c r="K120" s="45"/>
      <c r="L120" s="45"/>
    </row>
    <row r="121" spans="1:12" ht="15" customHeight="1" x14ac:dyDescent="0.2">
      <c r="A121" s="39">
        <v>118</v>
      </c>
      <c r="B121" s="53"/>
      <c r="C121" s="54"/>
      <c r="D121" s="54"/>
      <c r="E121" s="53"/>
      <c r="F121" s="53"/>
      <c r="G121" s="51" t="str">
        <f t="shared" si="6"/>
        <v/>
      </c>
      <c r="H121" s="55"/>
      <c r="I121" s="55"/>
      <c r="J121" s="52">
        <f t="shared" si="7"/>
        <v>0</v>
      </c>
      <c r="K121" s="54"/>
      <c r="L121" s="54"/>
    </row>
    <row r="122" spans="1:12" ht="15" customHeight="1" x14ac:dyDescent="0.2">
      <c r="A122" s="39">
        <v>119</v>
      </c>
      <c r="B122" s="50"/>
      <c r="C122" s="45"/>
      <c r="D122" s="45"/>
      <c r="E122" s="50"/>
      <c r="F122" s="50"/>
      <c r="G122" s="51" t="str">
        <f t="shared" si="6"/>
        <v/>
      </c>
      <c r="H122" s="46"/>
      <c r="I122" s="46"/>
      <c r="J122" s="52">
        <f t="shared" si="7"/>
        <v>0</v>
      </c>
      <c r="K122" s="45"/>
      <c r="L122" s="45"/>
    </row>
    <row r="123" spans="1:12" ht="15" customHeight="1" x14ac:dyDescent="0.2">
      <c r="A123" s="39">
        <v>120</v>
      </c>
      <c r="B123" s="53"/>
      <c r="C123" s="54"/>
      <c r="D123" s="54"/>
      <c r="E123" s="53"/>
      <c r="F123" s="53"/>
      <c r="G123" s="51" t="str">
        <f t="shared" si="6"/>
        <v/>
      </c>
      <c r="H123" s="55"/>
      <c r="I123" s="55"/>
      <c r="J123" s="52">
        <f t="shared" si="7"/>
        <v>0</v>
      </c>
      <c r="K123" s="54"/>
      <c r="L123" s="54"/>
    </row>
    <row r="124" spans="1:12" ht="15" customHeight="1" x14ac:dyDescent="0.2">
      <c r="A124" s="39">
        <v>121</v>
      </c>
      <c r="B124" s="50"/>
      <c r="C124" s="45"/>
      <c r="D124" s="45"/>
      <c r="E124" s="50"/>
      <c r="F124" s="50"/>
      <c r="G124" s="51" t="str">
        <f t="shared" si="6"/>
        <v/>
      </c>
      <c r="H124" s="46"/>
      <c r="I124" s="46"/>
      <c r="J124" s="52">
        <f t="shared" si="7"/>
        <v>0</v>
      </c>
      <c r="K124" s="45"/>
      <c r="L124" s="45"/>
    </row>
    <row r="125" spans="1:12" ht="15" customHeight="1" x14ac:dyDescent="0.2">
      <c r="A125" s="39">
        <v>122</v>
      </c>
      <c r="B125" s="53"/>
      <c r="C125" s="54"/>
      <c r="D125" s="54"/>
      <c r="E125" s="53"/>
      <c r="F125" s="53"/>
      <c r="G125" s="51" t="str">
        <f t="shared" si="6"/>
        <v/>
      </c>
      <c r="H125" s="55"/>
      <c r="I125" s="55"/>
      <c r="J125" s="52">
        <f t="shared" si="7"/>
        <v>0</v>
      </c>
      <c r="K125" s="54"/>
      <c r="L125" s="54"/>
    </row>
    <row r="126" spans="1:12" ht="15" customHeight="1" x14ac:dyDescent="0.2">
      <c r="A126" s="39">
        <v>123</v>
      </c>
      <c r="B126" s="50"/>
      <c r="C126" s="45"/>
      <c r="D126" s="45"/>
      <c r="E126" s="50"/>
      <c r="F126" s="50"/>
      <c r="G126" s="51" t="str">
        <f t="shared" si="6"/>
        <v/>
      </c>
      <c r="H126" s="46"/>
      <c r="I126" s="46"/>
      <c r="J126" s="52">
        <f t="shared" si="7"/>
        <v>0</v>
      </c>
      <c r="K126" s="45"/>
      <c r="L126" s="45"/>
    </row>
    <row r="127" spans="1:12" ht="15" customHeight="1" x14ac:dyDescent="0.2">
      <c r="A127" s="39">
        <v>124</v>
      </c>
      <c r="B127" s="53"/>
      <c r="C127" s="54"/>
      <c r="D127" s="54"/>
      <c r="E127" s="53"/>
      <c r="F127" s="53"/>
      <c r="G127" s="51" t="str">
        <f t="shared" si="6"/>
        <v/>
      </c>
      <c r="H127" s="55"/>
      <c r="I127" s="55"/>
      <c r="J127" s="52">
        <f t="shared" si="7"/>
        <v>0</v>
      </c>
      <c r="K127" s="54"/>
      <c r="L127" s="54"/>
    </row>
    <row r="128" spans="1:12" ht="15" customHeight="1" x14ac:dyDescent="0.2">
      <c r="A128" s="39">
        <v>125</v>
      </c>
      <c r="B128" s="50"/>
      <c r="C128" s="45"/>
      <c r="D128" s="45"/>
      <c r="E128" s="50"/>
      <c r="F128" s="50"/>
      <c r="G128" s="51" t="str">
        <f t="shared" si="6"/>
        <v/>
      </c>
      <c r="H128" s="46"/>
      <c r="I128" s="46"/>
      <c r="J128" s="52">
        <f t="shared" si="7"/>
        <v>0</v>
      </c>
      <c r="K128" s="45"/>
      <c r="L128" s="45"/>
    </row>
    <row r="129" spans="1:12" ht="15" customHeight="1" x14ac:dyDescent="0.2">
      <c r="A129" s="39">
        <v>126</v>
      </c>
      <c r="B129" s="53"/>
      <c r="C129" s="54"/>
      <c r="D129" s="54"/>
      <c r="E129" s="53"/>
      <c r="F129" s="53"/>
      <c r="G129" s="51" t="str">
        <f t="shared" si="6"/>
        <v/>
      </c>
      <c r="H129" s="55"/>
      <c r="I129" s="55"/>
      <c r="J129" s="52">
        <f t="shared" si="7"/>
        <v>0</v>
      </c>
      <c r="K129" s="54"/>
      <c r="L129" s="54"/>
    </row>
    <row r="130" spans="1:12" ht="15" customHeight="1" x14ac:dyDescent="0.2">
      <c r="A130" s="39">
        <v>127</v>
      </c>
      <c r="B130" s="50"/>
      <c r="C130" s="45"/>
      <c r="D130" s="45"/>
      <c r="E130" s="50"/>
      <c r="F130" s="50"/>
      <c r="G130" s="51" t="str">
        <f t="shared" si="6"/>
        <v/>
      </c>
      <c r="H130" s="46"/>
      <c r="I130" s="46"/>
      <c r="J130" s="52">
        <f t="shared" si="7"/>
        <v>0</v>
      </c>
      <c r="K130" s="45"/>
      <c r="L130" s="45"/>
    </row>
    <row r="131" spans="1:12" ht="15" customHeight="1" x14ac:dyDescent="0.2">
      <c r="A131" s="39">
        <v>128</v>
      </c>
      <c r="B131" s="53"/>
      <c r="C131" s="54"/>
      <c r="D131" s="54"/>
      <c r="E131" s="53"/>
      <c r="F131" s="53"/>
      <c r="G131" s="51" t="str">
        <f t="shared" si="6"/>
        <v/>
      </c>
      <c r="H131" s="55"/>
      <c r="I131" s="55"/>
      <c r="J131" s="52">
        <f t="shared" si="7"/>
        <v>0</v>
      </c>
      <c r="K131" s="54"/>
      <c r="L131" s="54"/>
    </row>
    <row r="132" spans="1:12" ht="15" customHeight="1" x14ac:dyDescent="0.2">
      <c r="A132" s="39">
        <v>129</v>
      </c>
      <c r="B132" s="50"/>
      <c r="C132" s="45"/>
      <c r="D132" s="45"/>
      <c r="E132" s="50"/>
      <c r="F132" s="50"/>
      <c r="G132" s="51" t="str">
        <f t="shared" ref="G132:G163" si="8">IFERROR(IF(AND(F132&lt;&gt;"",E132&lt;&gt;""),F132-E132,""),"")</f>
        <v/>
      </c>
      <c r="H132" s="46"/>
      <c r="I132" s="46"/>
      <c r="J132" s="52">
        <f t="shared" ref="J132:J163" si="9">IFERROR(H132-I132,"")</f>
        <v>0</v>
      </c>
      <c r="K132" s="45"/>
      <c r="L132" s="45"/>
    </row>
    <row r="133" spans="1:12" ht="15" customHeight="1" x14ac:dyDescent="0.2">
      <c r="A133" s="39">
        <v>130</v>
      </c>
      <c r="B133" s="53"/>
      <c r="C133" s="54"/>
      <c r="D133" s="54"/>
      <c r="E133" s="53"/>
      <c r="F133" s="53"/>
      <c r="G133" s="51" t="str">
        <f t="shared" si="8"/>
        <v/>
      </c>
      <c r="H133" s="55"/>
      <c r="I133" s="55"/>
      <c r="J133" s="52">
        <f t="shared" si="9"/>
        <v>0</v>
      </c>
      <c r="K133" s="54"/>
      <c r="L133" s="54"/>
    </row>
    <row r="134" spans="1:12" ht="15" customHeight="1" x14ac:dyDescent="0.2">
      <c r="A134" s="39">
        <v>131</v>
      </c>
      <c r="B134" s="50"/>
      <c r="C134" s="45"/>
      <c r="D134" s="45"/>
      <c r="E134" s="50"/>
      <c r="F134" s="50"/>
      <c r="G134" s="51" t="str">
        <f t="shared" si="8"/>
        <v/>
      </c>
      <c r="H134" s="46"/>
      <c r="I134" s="46"/>
      <c r="J134" s="52">
        <f t="shared" si="9"/>
        <v>0</v>
      </c>
      <c r="K134" s="45"/>
      <c r="L134" s="45"/>
    </row>
    <row r="135" spans="1:12" ht="15" customHeight="1" x14ac:dyDescent="0.2">
      <c r="A135" s="39">
        <v>132</v>
      </c>
      <c r="B135" s="53"/>
      <c r="C135" s="54"/>
      <c r="D135" s="54"/>
      <c r="E135" s="53"/>
      <c r="F135" s="53"/>
      <c r="G135" s="51" t="str">
        <f t="shared" si="8"/>
        <v/>
      </c>
      <c r="H135" s="55"/>
      <c r="I135" s="55"/>
      <c r="J135" s="52">
        <f t="shared" si="9"/>
        <v>0</v>
      </c>
      <c r="K135" s="54"/>
      <c r="L135" s="54"/>
    </row>
    <row r="136" spans="1:12" ht="15" customHeight="1" x14ac:dyDescent="0.2">
      <c r="A136" s="39">
        <v>133</v>
      </c>
      <c r="B136" s="50"/>
      <c r="C136" s="45"/>
      <c r="D136" s="45"/>
      <c r="E136" s="50"/>
      <c r="F136" s="50"/>
      <c r="G136" s="51" t="str">
        <f t="shared" si="8"/>
        <v/>
      </c>
      <c r="H136" s="46"/>
      <c r="I136" s="46"/>
      <c r="J136" s="52">
        <f t="shared" si="9"/>
        <v>0</v>
      </c>
      <c r="K136" s="45"/>
      <c r="L136" s="45"/>
    </row>
    <row r="137" spans="1:12" ht="15" customHeight="1" x14ac:dyDescent="0.2">
      <c r="A137" s="39">
        <v>134</v>
      </c>
      <c r="B137" s="53"/>
      <c r="C137" s="54"/>
      <c r="D137" s="54"/>
      <c r="E137" s="53"/>
      <c r="F137" s="53"/>
      <c r="G137" s="51" t="str">
        <f t="shared" si="8"/>
        <v/>
      </c>
      <c r="H137" s="55"/>
      <c r="I137" s="55"/>
      <c r="J137" s="52">
        <f t="shared" si="9"/>
        <v>0</v>
      </c>
      <c r="K137" s="54"/>
      <c r="L137" s="54"/>
    </row>
    <row r="138" spans="1:12" ht="15" customHeight="1" x14ac:dyDescent="0.2">
      <c r="A138" s="39">
        <v>135</v>
      </c>
      <c r="B138" s="50"/>
      <c r="C138" s="45"/>
      <c r="D138" s="45"/>
      <c r="E138" s="50"/>
      <c r="F138" s="50"/>
      <c r="G138" s="51" t="str">
        <f t="shared" si="8"/>
        <v/>
      </c>
      <c r="H138" s="46"/>
      <c r="I138" s="46"/>
      <c r="J138" s="52">
        <f t="shared" si="9"/>
        <v>0</v>
      </c>
      <c r="K138" s="45"/>
      <c r="L138" s="45"/>
    </row>
    <row r="139" spans="1:12" ht="15" customHeight="1" x14ac:dyDescent="0.2">
      <c r="A139" s="39">
        <v>136</v>
      </c>
      <c r="B139" s="53"/>
      <c r="C139" s="54"/>
      <c r="D139" s="54"/>
      <c r="E139" s="53"/>
      <c r="F139" s="53"/>
      <c r="G139" s="51" t="str">
        <f t="shared" si="8"/>
        <v/>
      </c>
      <c r="H139" s="55"/>
      <c r="I139" s="55"/>
      <c r="J139" s="52">
        <f t="shared" si="9"/>
        <v>0</v>
      </c>
      <c r="K139" s="54"/>
      <c r="L139" s="54"/>
    </row>
    <row r="140" spans="1:12" ht="15" customHeight="1" x14ac:dyDescent="0.2">
      <c r="A140" s="39">
        <v>137</v>
      </c>
      <c r="B140" s="50"/>
      <c r="C140" s="45"/>
      <c r="D140" s="45"/>
      <c r="E140" s="50"/>
      <c r="F140" s="50"/>
      <c r="G140" s="51" t="str">
        <f t="shared" si="8"/>
        <v/>
      </c>
      <c r="H140" s="46"/>
      <c r="I140" s="46"/>
      <c r="J140" s="52">
        <f t="shared" si="9"/>
        <v>0</v>
      </c>
      <c r="K140" s="45"/>
      <c r="L140" s="45"/>
    </row>
    <row r="141" spans="1:12" ht="15" customHeight="1" x14ac:dyDescent="0.2">
      <c r="A141" s="39">
        <v>138</v>
      </c>
      <c r="B141" s="53"/>
      <c r="C141" s="54"/>
      <c r="D141" s="54"/>
      <c r="E141" s="53"/>
      <c r="F141" s="53"/>
      <c r="G141" s="51" t="str">
        <f t="shared" si="8"/>
        <v/>
      </c>
      <c r="H141" s="55"/>
      <c r="I141" s="55"/>
      <c r="J141" s="52">
        <f t="shared" si="9"/>
        <v>0</v>
      </c>
      <c r="K141" s="54"/>
      <c r="L141" s="54"/>
    </row>
    <row r="142" spans="1:12" ht="15" customHeight="1" x14ac:dyDescent="0.2">
      <c r="A142" s="39">
        <v>139</v>
      </c>
      <c r="B142" s="50"/>
      <c r="C142" s="45"/>
      <c r="D142" s="45"/>
      <c r="E142" s="50"/>
      <c r="F142" s="50"/>
      <c r="G142" s="51" t="str">
        <f t="shared" si="8"/>
        <v/>
      </c>
      <c r="H142" s="46"/>
      <c r="I142" s="46"/>
      <c r="J142" s="52">
        <f t="shared" si="9"/>
        <v>0</v>
      </c>
      <c r="K142" s="45"/>
      <c r="L142" s="45"/>
    </row>
    <row r="143" spans="1:12" ht="15" customHeight="1" x14ac:dyDescent="0.2">
      <c r="A143" s="39">
        <v>140</v>
      </c>
      <c r="B143" s="53"/>
      <c r="C143" s="54"/>
      <c r="D143" s="54"/>
      <c r="E143" s="53"/>
      <c r="F143" s="53"/>
      <c r="G143" s="51" t="str">
        <f t="shared" si="8"/>
        <v/>
      </c>
      <c r="H143" s="55"/>
      <c r="I143" s="55"/>
      <c r="J143" s="52">
        <f t="shared" si="9"/>
        <v>0</v>
      </c>
      <c r="K143" s="54"/>
      <c r="L143" s="54"/>
    </row>
    <row r="144" spans="1:12" ht="15" customHeight="1" x14ac:dyDescent="0.2">
      <c r="A144" s="39">
        <v>141</v>
      </c>
      <c r="B144" s="50"/>
      <c r="C144" s="45"/>
      <c r="D144" s="45"/>
      <c r="E144" s="50"/>
      <c r="F144" s="50"/>
      <c r="G144" s="51" t="str">
        <f t="shared" si="8"/>
        <v/>
      </c>
      <c r="H144" s="46"/>
      <c r="I144" s="46"/>
      <c r="J144" s="52">
        <f t="shared" si="9"/>
        <v>0</v>
      </c>
      <c r="K144" s="45"/>
      <c r="L144" s="45"/>
    </row>
    <row r="145" spans="1:12" ht="15" customHeight="1" x14ac:dyDescent="0.2">
      <c r="A145" s="39">
        <v>142</v>
      </c>
      <c r="B145" s="53"/>
      <c r="C145" s="54"/>
      <c r="D145" s="54"/>
      <c r="E145" s="53"/>
      <c r="F145" s="53"/>
      <c r="G145" s="51" t="str">
        <f t="shared" si="8"/>
        <v/>
      </c>
      <c r="H145" s="55"/>
      <c r="I145" s="55"/>
      <c r="J145" s="52">
        <f t="shared" si="9"/>
        <v>0</v>
      </c>
      <c r="K145" s="54"/>
      <c r="L145" s="54"/>
    </row>
    <row r="146" spans="1:12" ht="15" customHeight="1" x14ac:dyDescent="0.2">
      <c r="A146" s="39">
        <v>143</v>
      </c>
      <c r="B146" s="50"/>
      <c r="C146" s="45"/>
      <c r="D146" s="45"/>
      <c r="E146" s="50"/>
      <c r="F146" s="50"/>
      <c r="G146" s="51" t="str">
        <f t="shared" si="8"/>
        <v/>
      </c>
      <c r="H146" s="46"/>
      <c r="I146" s="46"/>
      <c r="J146" s="52">
        <f t="shared" si="9"/>
        <v>0</v>
      </c>
      <c r="K146" s="45"/>
      <c r="L146" s="45"/>
    </row>
    <row r="147" spans="1:12" ht="15" customHeight="1" x14ac:dyDescent="0.2">
      <c r="A147" s="39">
        <v>144</v>
      </c>
      <c r="B147" s="53"/>
      <c r="C147" s="54"/>
      <c r="D147" s="54"/>
      <c r="E147" s="53"/>
      <c r="F147" s="53"/>
      <c r="G147" s="51" t="str">
        <f t="shared" si="8"/>
        <v/>
      </c>
      <c r="H147" s="55"/>
      <c r="I147" s="55"/>
      <c r="J147" s="52">
        <f t="shared" si="9"/>
        <v>0</v>
      </c>
      <c r="K147" s="54"/>
      <c r="L147" s="54"/>
    </row>
    <row r="148" spans="1:12" ht="15" customHeight="1" x14ac:dyDescent="0.2">
      <c r="A148" s="39">
        <v>145</v>
      </c>
      <c r="B148" s="50"/>
      <c r="C148" s="45"/>
      <c r="D148" s="45"/>
      <c r="E148" s="50"/>
      <c r="F148" s="50"/>
      <c r="G148" s="51" t="str">
        <f t="shared" si="8"/>
        <v/>
      </c>
      <c r="H148" s="46"/>
      <c r="I148" s="46"/>
      <c r="J148" s="52">
        <f t="shared" si="9"/>
        <v>0</v>
      </c>
      <c r="K148" s="45"/>
      <c r="L148" s="45"/>
    </row>
    <row r="149" spans="1:12" ht="15" customHeight="1" x14ac:dyDescent="0.2">
      <c r="A149" s="39">
        <v>146</v>
      </c>
      <c r="B149" s="53"/>
      <c r="C149" s="54"/>
      <c r="D149" s="54"/>
      <c r="E149" s="53"/>
      <c r="F149" s="53"/>
      <c r="G149" s="51" t="str">
        <f t="shared" si="8"/>
        <v/>
      </c>
      <c r="H149" s="55"/>
      <c r="I149" s="55"/>
      <c r="J149" s="52">
        <f t="shared" si="9"/>
        <v>0</v>
      </c>
      <c r="K149" s="54"/>
      <c r="L149" s="54"/>
    </row>
    <row r="150" spans="1:12" ht="15" customHeight="1" x14ac:dyDescent="0.2">
      <c r="A150" s="39">
        <v>147</v>
      </c>
      <c r="B150" s="50"/>
      <c r="C150" s="45"/>
      <c r="D150" s="45"/>
      <c r="E150" s="50"/>
      <c r="F150" s="50"/>
      <c r="G150" s="51" t="str">
        <f t="shared" si="8"/>
        <v/>
      </c>
      <c r="H150" s="46"/>
      <c r="I150" s="46"/>
      <c r="J150" s="52">
        <f t="shared" si="9"/>
        <v>0</v>
      </c>
      <c r="K150" s="45"/>
      <c r="L150" s="45"/>
    </row>
    <row r="151" spans="1:12" ht="15" customHeight="1" x14ac:dyDescent="0.2">
      <c r="A151" s="39">
        <v>148</v>
      </c>
      <c r="B151" s="53"/>
      <c r="C151" s="54"/>
      <c r="D151" s="54"/>
      <c r="E151" s="53"/>
      <c r="F151" s="53"/>
      <c r="G151" s="51" t="str">
        <f t="shared" si="8"/>
        <v/>
      </c>
      <c r="H151" s="55"/>
      <c r="I151" s="55"/>
      <c r="J151" s="52">
        <f t="shared" si="9"/>
        <v>0</v>
      </c>
      <c r="K151" s="54"/>
      <c r="L151" s="54"/>
    </row>
    <row r="152" spans="1:12" ht="15" customHeight="1" x14ac:dyDescent="0.2">
      <c r="A152" s="39">
        <v>149</v>
      </c>
      <c r="B152" s="50"/>
      <c r="C152" s="45"/>
      <c r="D152" s="45"/>
      <c r="E152" s="50"/>
      <c r="F152" s="50"/>
      <c r="G152" s="51" t="str">
        <f t="shared" si="8"/>
        <v/>
      </c>
      <c r="H152" s="46"/>
      <c r="I152" s="46"/>
      <c r="J152" s="52">
        <f t="shared" si="9"/>
        <v>0</v>
      </c>
      <c r="K152" s="45"/>
      <c r="L152" s="45"/>
    </row>
    <row r="153" spans="1:12" ht="15" customHeight="1" x14ac:dyDescent="0.2">
      <c r="A153" s="39">
        <v>150</v>
      </c>
      <c r="B153" s="53"/>
      <c r="C153" s="54"/>
      <c r="D153" s="54"/>
      <c r="E153" s="53"/>
      <c r="F153" s="53"/>
      <c r="G153" s="51" t="str">
        <f t="shared" si="8"/>
        <v/>
      </c>
      <c r="H153" s="55"/>
      <c r="I153" s="55"/>
      <c r="J153" s="52">
        <f t="shared" si="9"/>
        <v>0</v>
      </c>
      <c r="K153" s="54"/>
      <c r="L153" s="54"/>
    </row>
    <row r="154" spans="1:12" ht="15" customHeight="1" x14ac:dyDescent="0.2">
      <c r="A154" s="39">
        <v>151</v>
      </c>
      <c r="B154" s="50"/>
      <c r="C154" s="45"/>
      <c r="D154" s="45"/>
      <c r="E154" s="50"/>
      <c r="F154" s="50"/>
      <c r="G154" s="51" t="str">
        <f t="shared" si="8"/>
        <v/>
      </c>
      <c r="H154" s="46"/>
      <c r="I154" s="46"/>
      <c r="J154" s="52">
        <f t="shared" si="9"/>
        <v>0</v>
      </c>
      <c r="K154" s="45"/>
      <c r="L154" s="45"/>
    </row>
    <row r="155" spans="1:12" ht="15" customHeight="1" x14ac:dyDescent="0.2">
      <c r="A155" s="39">
        <v>152</v>
      </c>
      <c r="B155" s="53"/>
      <c r="C155" s="54"/>
      <c r="D155" s="54"/>
      <c r="E155" s="53"/>
      <c r="F155" s="53"/>
      <c r="G155" s="51" t="str">
        <f t="shared" si="8"/>
        <v/>
      </c>
      <c r="H155" s="55"/>
      <c r="I155" s="55"/>
      <c r="J155" s="52">
        <f t="shared" si="9"/>
        <v>0</v>
      </c>
      <c r="K155" s="54"/>
      <c r="L155" s="54"/>
    </row>
    <row r="156" spans="1:12" ht="15" customHeight="1" x14ac:dyDescent="0.2">
      <c r="A156" s="39">
        <v>153</v>
      </c>
      <c r="B156" s="50"/>
      <c r="C156" s="45"/>
      <c r="D156" s="45"/>
      <c r="E156" s="50"/>
      <c r="F156" s="50"/>
      <c r="G156" s="51" t="str">
        <f t="shared" si="8"/>
        <v/>
      </c>
      <c r="H156" s="46"/>
      <c r="I156" s="46"/>
      <c r="J156" s="52">
        <f t="shared" si="9"/>
        <v>0</v>
      </c>
      <c r="K156" s="45"/>
      <c r="L156" s="45"/>
    </row>
    <row r="157" spans="1:12" ht="15" customHeight="1" x14ac:dyDescent="0.2">
      <c r="A157" s="39">
        <v>154</v>
      </c>
      <c r="B157" s="53"/>
      <c r="C157" s="54"/>
      <c r="D157" s="54"/>
      <c r="E157" s="53"/>
      <c r="F157" s="53"/>
      <c r="G157" s="51" t="str">
        <f t="shared" si="8"/>
        <v/>
      </c>
      <c r="H157" s="55"/>
      <c r="I157" s="55"/>
      <c r="J157" s="52">
        <f t="shared" si="9"/>
        <v>0</v>
      </c>
      <c r="K157" s="54"/>
      <c r="L157" s="54"/>
    </row>
    <row r="158" spans="1:12" ht="15" customHeight="1" x14ac:dyDescent="0.2">
      <c r="A158" s="39">
        <v>155</v>
      </c>
      <c r="B158" s="50"/>
      <c r="C158" s="45"/>
      <c r="D158" s="45"/>
      <c r="E158" s="50"/>
      <c r="F158" s="50"/>
      <c r="G158" s="51" t="str">
        <f t="shared" si="8"/>
        <v/>
      </c>
      <c r="H158" s="46"/>
      <c r="I158" s="46"/>
      <c r="J158" s="52">
        <f t="shared" si="9"/>
        <v>0</v>
      </c>
      <c r="K158" s="45"/>
      <c r="L158" s="45"/>
    </row>
    <row r="159" spans="1:12" ht="15" customHeight="1" x14ac:dyDescent="0.2">
      <c r="A159" s="39">
        <v>156</v>
      </c>
      <c r="B159" s="53"/>
      <c r="C159" s="54"/>
      <c r="D159" s="54"/>
      <c r="E159" s="53"/>
      <c r="F159" s="53"/>
      <c r="G159" s="51" t="str">
        <f t="shared" si="8"/>
        <v/>
      </c>
      <c r="H159" s="55"/>
      <c r="I159" s="55"/>
      <c r="J159" s="52">
        <f t="shared" si="9"/>
        <v>0</v>
      </c>
      <c r="K159" s="54"/>
      <c r="L159" s="54"/>
    </row>
    <row r="160" spans="1:12" ht="15" customHeight="1" x14ac:dyDescent="0.2">
      <c r="A160" s="39">
        <v>157</v>
      </c>
      <c r="B160" s="50"/>
      <c r="C160" s="45"/>
      <c r="D160" s="45"/>
      <c r="E160" s="50"/>
      <c r="F160" s="50"/>
      <c r="G160" s="51" t="str">
        <f t="shared" si="8"/>
        <v/>
      </c>
      <c r="H160" s="46"/>
      <c r="I160" s="46"/>
      <c r="J160" s="52">
        <f t="shared" si="9"/>
        <v>0</v>
      </c>
      <c r="K160" s="45"/>
      <c r="L160" s="45"/>
    </row>
    <row r="161" spans="1:12" ht="15" customHeight="1" x14ac:dyDescent="0.2">
      <c r="A161" s="39">
        <v>158</v>
      </c>
      <c r="B161" s="53"/>
      <c r="C161" s="54"/>
      <c r="D161" s="54"/>
      <c r="E161" s="53"/>
      <c r="F161" s="53"/>
      <c r="G161" s="51" t="str">
        <f t="shared" si="8"/>
        <v/>
      </c>
      <c r="H161" s="55"/>
      <c r="I161" s="55"/>
      <c r="J161" s="52">
        <f t="shared" si="9"/>
        <v>0</v>
      </c>
      <c r="K161" s="54"/>
      <c r="L161" s="54"/>
    </row>
    <row r="162" spans="1:12" ht="15" customHeight="1" x14ac:dyDescent="0.2">
      <c r="A162" s="39">
        <v>159</v>
      </c>
      <c r="B162" s="50"/>
      <c r="C162" s="45"/>
      <c r="D162" s="45"/>
      <c r="E162" s="50"/>
      <c r="F162" s="50"/>
      <c r="G162" s="51" t="str">
        <f t="shared" si="8"/>
        <v/>
      </c>
      <c r="H162" s="46"/>
      <c r="I162" s="46"/>
      <c r="J162" s="52">
        <f t="shared" si="9"/>
        <v>0</v>
      </c>
      <c r="K162" s="45"/>
      <c r="L162" s="45"/>
    </row>
    <row r="163" spans="1:12" ht="15" customHeight="1" x14ac:dyDescent="0.2">
      <c r="A163" s="39">
        <v>160</v>
      </c>
      <c r="B163" s="53"/>
      <c r="C163" s="54"/>
      <c r="D163" s="54"/>
      <c r="E163" s="53"/>
      <c r="F163" s="53"/>
      <c r="G163" s="51" t="str">
        <f t="shared" si="8"/>
        <v/>
      </c>
      <c r="H163" s="55"/>
      <c r="I163" s="55"/>
      <c r="J163" s="52">
        <f t="shared" si="9"/>
        <v>0</v>
      </c>
      <c r="K163" s="54"/>
      <c r="L163" s="54"/>
    </row>
    <row r="164" spans="1:12" ht="15" customHeight="1" x14ac:dyDescent="0.2">
      <c r="A164" s="39">
        <v>161</v>
      </c>
      <c r="B164" s="50"/>
      <c r="C164" s="45"/>
      <c r="D164" s="45"/>
      <c r="E164" s="50"/>
      <c r="F164" s="50"/>
      <c r="G164" s="51" t="str">
        <f t="shared" ref="G164:G195" si="10">IFERROR(IF(AND(F164&lt;&gt;"",E164&lt;&gt;""),F164-E164,""),"")</f>
        <v/>
      </c>
      <c r="H164" s="46"/>
      <c r="I164" s="46"/>
      <c r="J164" s="52">
        <f t="shared" ref="J164:J195" si="11">IFERROR(H164-I164,"")</f>
        <v>0</v>
      </c>
      <c r="K164" s="45"/>
      <c r="L164" s="45"/>
    </row>
    <row r="165" spans="1:12" ht="15" customHeight="1" x14ac:dyDescent="0.2">
      <c r="A165" s="39">
        <v>162</v>
      </c>
      <c r="B165" s="53"/>
      <c r="C165" s="54"/>
      <c r="D165" s="54"/>
      <c r="E165" s="53"/>
      <c r="F165" s="53"/>
      <c r="G165" s="51" t="str">
        <f t="shared" si="10"/>
        <v/>
      </c>
      <c r="H165" s="55"/>
      <c r="I165" s="55"/>
      <c r="J165" s="52">
        <f t="shared" si="11"/>
        <v>0</v>
      </c>
      <c r="K165" s="54"/>
      <c r="L165" s="54"/>
    </row>
    <row r="166" spans="1:12" ht="15" customHeight="1" x14ac:dyDescent="0.2">
      <c r="A166" s="39">
        <v>163</v>
      </c>
      <c r="B166" s="50"/>
      <c r="C166" s="45"/>
      <c r="D166" s="45"/>
      <c r="E166" s="50"/>
      <c r="F166" s="50"/>
      <c r="G166" s="51" t="str">
        <f t="shared" si="10"/>
        <v/>
      </c>
      <c r="H166" s="46"/>
      <c r="I166" s="46"/>
      <c r="J166" s="52">
        <f t="shared" si="11"/>
        <v>0</v>
      </c>
      <c r="K166" s="45"/>
      <c r="L166" s="45"/>
    </row>
    <row r="167" spans="1:12" ht="15" customHeight="1" x14ac:dyDescent="0.2">
      <c r="A167" s="39">
        <v>164</v>
      </c>
      <c r="B167" s="53"/>
      <c r="C167" s="54"/>
      <c r="D167" s="54"/>
      <c r="E167" s="53"/>
      <c r="F167" s="53"/>
      <c r="G167" s="51" t="str">
        <f t="shared" si="10"/>
        <v/>
      </c>
      <c r="H167" s="55"/>
      <c r="I167" s="55"/>
      <c r="J167" s="52">
        <f t="shared" si="11"/>
        <v>0</v>
      </c>
      <c r="K167" s="54"/>
      <c r="L167" s="54"/>
    </row>
    <row r="168" spans="1:12" ht="15" customHeight="1" x14ac:dyDescent="0.2">
      <c r="A168" s="39">
        <v>165</v>
      </c>
      <c r="B168" s="50"/>
      <c r="C168" s="45"/>
      <c r="D168" s="45"/>
      <c r="E168" s="50"/>
      <c r="F168" s="50"/>
      <c r="G168" s="51" t="str">
        <f t="shared" si="10"/>
        <v/>
      </c>
      <c r="H168" s="46"/>
      <c r="I168" s="46"/>
      <c r="J168" s="52">
        <f t="shared" si="11"/>
        <v>0</v>
      </c>
      <c r="K168" s="45"/>
      <c r="L168" s="45"/>
    </row>
    <row r="169" spans="1:12" ht="15" customHeight="1" x14ac:dyDescent="0.2">
      <c r="A169" s="39">
        <v>166</v>
      </c>
      <c r="B169" s="53"/>
      <c r="C169" s="54"/>
      <c r="D169" s="54"/>
      <c r="E169" s="53"/>
      <c r="F169" s="53"/>
      <c r="G169" s="51" t="str">
        <f t="shared" si="10"/>
        <v/>
      </c>
      <c r="H169" s="55"/>
      <c r="I169" s="55"/>
      <c r="J169" s="52">
        <f t="shared" si="11"/>
        <v>0</v>
      </c>
      <c r="K169" s="54"/>
      <c r="L169" s="54"/>
    </row>
    <row r="170" spans="1:12" ht="15" customHeight="1" x14ac:dyDescent="0.2">
      <c r="A170" s="39">
        <v>167</v>
      </c>
      <c r="B170" s="50"/>
      <c r="C170" s="45"/>
      <c r="D170" s="45"/>
      <c r="E170" s="50"/>
      <c r="F170" s="50"/>
      <c r="G170" s="51" t="str">
        <f t="shared" si="10"/>
        <v/>
      </c>
      <c r="H170" s="46"/>
      <c r="I170" s="46"/>
      <c r="J170" s="52">
        <f t="shared" si="11"/>
        <v>0</v>
      </c>
      <c r="K170" s="45"/>
      <c r="L170" s="45"/>
    </row>
    <row r="171" spans="1:12" ht="15" customHeight="1" x14ac:dyDescent="0.2">
      <c r="A171" s="39">
        <v>168</v>
      </c>
      <c r="B171" s="53"/>
      <c r="C171" s="54"/>
      <c r="D171" s="54"/>
      <c r="E171" s="53"/>
      <c r="F171" s="53"/>
      <c r="G171" s="51" t="str">
        <f t="shared" si="10"/>
        <v/>
      </c>
      <c r="H171" s="55"/>
      <c r="I171" s="55"/>
      <c r="J171" s="52">
        <f t="shared" si="11"/>
        <v>0</v>
      </c>
      <c r="K171" s="54"/>
      <c r="L171" s="54"/>
    </row>
    <row r="172" spans="1:12" ht="15" customHeight="1" x14ac:dyDescent="0.2">
      <c r="A172" s="39">
        <v>169</v>
      </c>
      <c r="B172" s="50"/>
      <c r="C172" s="45"/>
      <c r="D172" s="45"/>
      <c r="E172" s="50"/>
      <c r="F172" s="50"/>
      <c r="G172" s="51" t="str">
        <f t="shared" si="10"/>
        <v/>
      </c>
      <c r="H172" s="46"/>
      <c r="I172" s="46"/>
      <c r="J172" s="52">
        <f t="shared" si="11"/>
        <v>0</v>
      </c>
      <c r="K172" s="45"/>
      <c r="L172" s="45"/>
    </row>
    <row r="173" spans="1:12" ht="15" customHeight="1" x14ac:dyDescent="0.2">
      <c r="A173" s="39">
        <v>170</v>
      </c>
      <c r="B173" s="53"/>
      <c r="C173" s="54"/>
      <c r="D173" s="54"/>
      <c r="E173" s="53"/>
      <c r="F173" s="53"/>
      <c r="G173" s="51" t="str">
        <f t="shared" si="10"/>
        <v/>
      </c>
      <c r="H173" s="55"/>
      <c r="I173" s="55"/>
      <c r="J173" s="52">
        <f t="shared" si="11"/>
        <v>0</v>
      </c>
      <c r="K173" s="54"/>
      <c r="L173" s="54"/>
    </row>
    <row r="174" spans="1:12" ht="15" customHeight="1" x14ac:dyDescent="0.2">
      <c r="A174" s="39">
        <v>171</v>
      </c>
      <c r="B174" s="50"/>
      <c r="C174" s="45"/>
      <c r="D174" s="45"/>
      <c r="E174" s="50"/>
      <c r="F174" s="50"/>
      <c r="G174" s="51" t="str">
        <f t="shared" si="10"/>
        <v/>
      </c>
      <c r="H174" s="46"/>
      <c r="I174" s="46"/>
      <c r="J174" s="52">
        <f t="shared" si="11"/>
        <v>0</v>
      </c>
      <c r="K174" s="45"/>
      <c r="L174" s="45"/>
    </row>
    <row r="175" spans="1:12" ht="15" customHeight="1" x14ac:dyDescent="0.2">
      <c r="A175" s="39">
        <v>172</v>
      </c>
      <c r="B175" s="53"/>
      <c r="C175" s="54"/>
      <c r="D175" s="54"/>
      <c r="E175" s="53"/>
      <c r="F175" s="53"/>
      <c r="G175" s="51" t="str">
        <f t="shared" si="10"/>
        <v/>
      </c>
      <c r="H175" s="55"/>
      <c r="I175" s="55"/>
      <c r="J175" s="52">
        <f t="shared" si="11"/>
        <v>0</v>
      </c>
      <c r="K175" s="54"/>
      <c r="L175" s="54"/>
    </row>
    <row r="176" spans="1:12" ht="15" customHeight="1" x14ac:dyDescent="0.2">
      <c r="A176" s="39">
        <v>173</v>
      </c>
      <c r="B176" s="50"/>
      <c r="C176" s="45"/>
      <c r="D176" s="45"/>
      <c r="E176" s="50"/>
      <c r="F176" s="50"/>
      <c r="G176" s="51" t="str">
        <f t="shared" si="10"/>
        <v/>
      </c>
      <c r="H176" s="46"/>
      <c r="I176" s="46"/>
      <c r="J176" s="52">
        <f t="shared" si="11"/>
        <v>0</v>
      </c>
      <c r="K176" s="45"/>
      <c r="L176" s="45"/>
    </row>
    <row r="177" spans="1:12" ht="15" customHeight="1" x14ac:dyDescent="0.2">
      <c r="A177" s="39">
        <v>174</v>
      </c>
      <c r="B177" s="53"/>
      <c r="C177" s="54"/>
      <c r="D177" s="54"/>
      <c r="E177" s="53"/>
      <c r="F177" s="53"/>
      <c r="G177" s="51" t="str">
        <f t="shared" si="10"/>
        <v/>
      </c>
      <c r="H177" s="55"/>
      <c r="I177" s="55"/>
      <c r="J177" s="52">
        <f t="shared" si="11"/>
        <v>0</v>
      </c>
      <c r="K177" s="54"/>
      <c r="L177" s="54"/>
    </row>
    <row r="178" spans="1:12" ht="15" customHeight="1" x14ac:dyDescent="0.2">
      <c r="A178" s="39">
        <v>175</v>
      </c>
      <c r="B178" s="50"/>
      <c r="C178" s="45"/>
      <c r="D178" s="45"/>
      <c r="E178" s="50"/>
      <c r="F178" s="50"/>
      <c r="G178" s="51" t="str">
        <f t="shared" si="10"/>
        <v/>
      </c>
      <c r="H178" s="46"/>
      <c r="I178" s="46"/>
      <c r="J178" s="52">
        <f t="shared" si="11"/>
        <v>0</v>
      </c>
      <c r="K178" s="45"/>
      <c r="L178" s="45"/>
    </row>
    <row r="179" spans="1:12" ht="15" customHeight="1" x14ac:dyDescent="0.2">
      <c r="A179" s="39">
        <v>176</v>
      </c>
      <c r="B179" s="53"/>
      <c r="C179" s="54"/>
      <c r="D179" s="54"/>
      <c r="E179" s="53"/>
      <c r="F179" s="53"/>
      <c r="G179" s="51" t="str">
        <f t="shared" si="10"/>
        <v/>
      </c>
      <c r="H179" s="55"/>
      <c r="I179" s="55"/>
      <c r="J179" s="52">
        <f t="shared" si="11"/>
        <v>0</v>
      </c>
      <c r="K179" s="54"/>
      <c r="L179" s="54"/>
    </row>
    <row r="180" spans="1:12" ht="15" customHeight="1" x14ac:dyDescent="0.2">
      <c r="A180" s="39">
        <v>177</v>
      </c>
      <c r="B180" s="50"/>
      <c r="C180" s="45"/>
      <c r="D180" s="45"/>
      <c r="E180" s="50"/>
      <c r="F180" s="50"/>
      <c r="G180" s="51" t="str">
        <f t="shared" si="10"/>
        <v/>
      </c>
      <c r="H180" s="46"/>
      <c r="I180" s="46"/>
      <c r="J180" s="52">
        <f t="shared" si="11"/>
        <v>0</v>
      </c>
      <c r="K180" s="45"/>
      <c r="L180" s="45"/>
    </row>
    <row r="181" spans="1:12" ht="15" customHeight="1" x14ac:dyDescent="0.2">
      <c r="A181" s="39">
        <v>178</v>
      </c>
      <c r="B181" s="53"/>
      <c r="C181" s="54"/>
      <c r="D181" s="54"/>
      <c r="E181" s="53"/>
      <c r="F181" s="53"/>
      <c r="G181" s="51" t="str">
        <f t="shared" si="10"/>
        <v/>
      </c>
      <c r="H181" s="55"/>
      <c r="I181" s="55"/>
      <c r="J181" s="52">
        <f t="shared" si="11"/>
        <v>0</v>
      </c>
      <c r="K181" s="54"/>
      <c r="L181" s="54"/>
    </row>
    <row r="182" spans="1:12" ht="15" customHeight="1" x14ac:dyDescent="0.2">
      <c r="A182" s="39">
        <v>179</v>
      </c>
      <c r="B182" s="50"/>
      <c r="C182" s="45"/>
      <c r="D182" s="45"/>
      <c r="E182" s="50"/>
      <c r="F182" s="50"/>
      <c r="G182" s="51" t="str">
        <f t="shared" si="10"/>
        <v/>
      </c>
      <c r="H182" s="46"/>
      <c r="I182" s="46"/>
      <c r="J182" s="52">
        <f t="shared" si="11"/>
        <v>0</v>
      </c>
      <c r="K182" s="45"/>
      <c r="L182" s="45"/>
    </row>
    <row r="183" spans="1:12" ht="15" customHeight="1" x14ac:dyDescent="0.2">
      <c r="A183" s="39">
        <v>180</v>
      </c>
      <c r="B183" s="53"/>
      <c r="C183" s="54"/>
      <c r="D183" s="54"/>
      <c r="E183" s="53"/>
      <c r="F183" s="53"/>
      <c r="G183" s="51" t="str">
        <f t="shared" si="10"/>
        <v/>
      </c>
      <c r="H183" s="55"/>
      <c r="I183" s="55"/>
      <c r="J183" s="52">
        <f t="shared" si="11"/>
        <v>0</v>
      </c>
      <c r="K183" s="54"/>
      <c r="L183" s="54"/>
    </row>
    <row r="184" spans="1:12" ht="15" customHeight="1" x14ac:dyDescent="0.2">
      <c r="A184" s="39">
        <v>181</v>
      </c>
      <c r="B184" s="50"/>
      <c r="C184" s="45"/>
      <c r="D184" s="45"/>
      <c r="E184" s="50"/>
      <c r="F184" s="50"/>
      <c r="G184" s="51" t="str">
        <f t="shared" si="10"/>
        <v/>
      </c>
      <c r="H184" s="46"/>
      <c r="I184" s="46"/>
      <c r="J184" s="52">
        <f t="shared" si="11"/>
        <v>0</v>
      </c>
      <c r="K184" s="45"/>
      <c r="L184" s="45"/>
    </row>
    <row r="185" spans="1:12" ht="15" customHeight="1" x14ac:dyDescent="0.2">
      <c r="A185" s="39">
        <v>182</v>
      </c>
      <c r="B185" s="53"/>
      <c r="C185" s="54"/>
      <c r="D185" s="54"/>
      <c r="E185" s="53"/>
      <c r="F185" s="53"/>
      <c r="G185" s="51" t="str">
        <f t="shared" si="10"/>
        <v/>
      </c>
      <c r="H185" s="55"/>
      <c r="I185" s="55"/>
      <c r="J185" s="52">
        <f t="shared" si="11"/>
        <v>0</v>
      </c>
      <c r="K185" s="54"/>
      <c r="L185" s="54"/>
    </row>
    <row r="186" spans="1:12" ht="15" customHeight="1" x14ac:dyDescent="0.2">
      <c r="A186" s="39">
        <v>183</v>
      </c>
      <c r="B186" s="50"/>
      <c r="C186" s="45"/>
      <c r="D186" s="45"/>
      <c r="E186" s="50"/>
      <c r="F186" s="50"/>
      <c r="G186" s="51" t="str">
        <f t="shared" si="10"/>
        <v/>
      </c>
      <c r="H186" s="46"/>
      <c r="I186" s="46"/>
      <c r="J186" s="52">
        <f t="shared" si="11"/>
        <v>0</v>
      </c>
      <c r="K186" s="45"/>
      <c r="L186" s="45"/>
    </row>
    <row r="187" spans="1:12" ht="15" customHeight="1" x14ac:dyDescent="0.2">
      <c r="A187" s="39">
        <v>184</v>
      </c>
      <c r="B187" s="53"/>
      <c r="C187" s="54"/>
      <c r="D187" s="54"/>
      <c r="E187" s="53"/>
      <c r="F187" s="53"/>
      <c r="G187" s="51" t="str">
        <f t="shared" si="10"/>
        <v/>
      </c>
      <c r="H187" s="55"/>
      <c r="I187" s="55"/>
      <c r="J187" s="52">
        <f t="shared" si="11"/>
        <v>0</v>
      </c>
      <c r="K187" s="54"/>
      <c r="L187" s="54"/>
    </row>
    <row r="188" spans="1:12" ht="15" customHeight="1" x14ac:dyDescent="0.2">
      <c r="A188" s="39">
        <v>185</v>
      </c>
      <c r="B188" s="50"/>
      <c r="C188" s="45"/>
      <c r="D188" s="45"/>
      <c r="E188" s="50"/>
      <c r="F188" s="50"/>
      <c r="G188" s="51" t="str">
        <f t="shared" si="10"/>
        <v/>
      </c>
      <c r="H188" s="46"/>
      <c r="I188" s="46"/>
      <c r="J188" s="52">
        <f t="shared" si="11"/>
        <v>0</v>
      </c>
      <c r="K188" s="45"/>
      <c r="L188" s="45"/>
    </row>
    <row r="189" spans="1:12" ht="15" customHeight="1" x14ac:dyDescent="0.2">
      <c r="A189" s="39">
        <v>186</v>
      </c>
      <c r="B189" s="53"/>
      <c r="C189" s="54"/>
      <c r="D189" s="54"/>
      <c r="E189" s="53"/>
      <c r="F189" s="53"/>
      <c r="G189" s="51" t="str">
        <f t="shared" si="10"/>
        <v/>
      </c>
      <c r="H189" s="55"/>
      <c r="I189" s="55"/>
      <c r="J189" s="52">
        <f t="shared" si="11"/>
        <v>0</v>
      </c>
      <c r="K189" s="54"/>
      <c r="L189" s="54"/>
    </row>
    <row r="190" spans="1:12" ht="15" customHeight="1" x14ac:dyDescent="0.2">
      <c r="A190" s="39">
        <v>187</v>
      </c>
      <c r="B190" s="50"/>
      <c r="C190" s="45"/>
      <c r="D190" s="45"/>
      <c r="E190" s="50"/>
      <c r="F190" s="50"/>
      <c r="G190" s="51" t="str">
        <f t="shared" si="10"/>
        <v/>
      </c>
      <c r="H190" s="46"/>
      <c r="I190" s="46"/>
      <c r="J190" s="52">
        <f t="shared" si="11"/>
        <v>0</v>
      </c>
      <c r="K190" s="45"/>
      <c r="L190" s="45"/>
    </row>
    <row r="191" spans="1:12" ht="15" customHeight="1" x14ac:dyDescent="0.2">
      <c r="A191" s="39">
        <v>188</v>
      </c>
      <c r="B191" s="53"/>
      <c r="C191" s="54"/>
      <c r="D191" s="54"/>
      <c r="E191" s="53"/>
      <c r="F191" s="53"/>
      <c r="G191" s="51" t="str">
        <f t="shared" si="10"/>
        <v/>
      </c>
      <c r="H191" s="55"/>
      <c r="I191" s="55"/>
      <c r="J191" s="52">
        <f t="shared" si="11"/>
        <v>0</v>
      </c>
      <c r="K191" s="54"/>
      <c r="L191" s="54"/>
    </row>
    <row r="192" spans="1:12" ht="15" customHeight="1" x14ac:dyDescent="0.2">
      <c r="A192" s="39">
        <v>189</v>
      </c>
      <c r="B192" s="50"/>
      <c r="C192" s="45"/>
      <c r="D192" s="45"/>
      <c r="E192" s="50"/>
      <c r="F192" s="50"/>
      <c r="G192" s="51" t="str">
        <f t="shared" si="10"/>
        <v/>
      </c>
      <c r="H192" s="46"/>
      <c r="I192" s="46"/>
      <c r="J192" s="52">
        <f t="shared" si="11"/>
        <v>0</v>
      </c>
      <c r="K192" s="45"/>
      <c r="L192" s="45"/>
    </row>
    <row r="193" spans="1:12" ht="15" customHeight="1" x14ac:dyDescent="0.2">
      <c r="A193" s="39">
        <v>190</v>
      </c>
      <c r="B193" s="53"/>
      <c r="C193" s="54"/>
      <c r="D193" s="54"/>
      <c r="E193" s="53"/>
      <c r="F193" s="53"/>
      <c r="G193" s="51" t="str">
        <f t="shared" si="10"/>
        <v/>
      </c>
      <c r="H193" s="55"/>
      <c r="I193" s="55"/>
      <c r="J193" s="52">
        <f t="shared" si="11"/>
        <v>0</v>
      </c>
      <c r="K193" s="54"/>
      <c r="L193" s="54"/>
    </row>
    <row r="194" spans="1:12" ht="15" customHeight="1" x14ac:dyDescent="0.2">
      <c r="A194" s="39">
        <v>191</v>
      </c>
      <c r="B194" s="50"/>
      <c r="C194" s="45"/>
      <c r="D194" s="45"/>
      <c r="E194" s="50"/>
      <c r="F194" s="50"/>
      <c r="G194" s="51" t="str">
        <f t="shared" si="10"/>
        <v/>
      </c>
      <c r="H194" s="46"/>
      <c r="I194" s="46"/>
      <c r="J194" s="52">
        <f t="shared" si="11"/>
        <v>0</v>
      </c>
      <c r="K194" s="45"/>
      <c r="L194" s="45"/>
    </row>
    <row r="195" spans="1:12" ht="15" customHeight="1" x14ac:dyDescent="0.2">
      <c r="A195" s="39">
        <v>192</v>
      </c>
      <c r="B195" s="53"/>
      <c r="C195" s="54"/>
      <c r="D195" s="54"/>
      <c r="E195" s="53"/>
      <c r="F195" s="53"/>
      <c r="G195" s="51" t="str">
        <f t="shared" si="10"/>
        <v/>
      </c>
      <c r="H195" s="55"/>
      <c r="I195" s="55"/>
      <c r="J195" s="52">
        <f t="shared" si="11"/>
        <v>0</v>
      </c>
      <c r="K195" s="54"/>
      <c r="L195" s="54"/>
    </row>
    <row r="196" spans="1:12" ht="15" customHeight="1" x14ac:dyDescent="0.2">
      <c r="A196" s="39">
        <v>193</v>
      </c>
      <c r="B196" s="50"/>
      <c r="C196" s="45"/>
      <c r="D196" s="45"/>
      <c r="E196" s="50"/>
      <c r="F196" s="50"/>
      <c r="G196" s="51" t="str">
        <f t="shared" ref="G196:G227" si="12">IFERROR(IF(AND(F196&lt;&gt;"",E196&lt;&gt;""),F196-E196,""),"")</f>
        <v/>
      </c>
      <c r="H196" s="46"/>
      <c r="I196" s="46"/>
      <c r="J196" s="52">
        <f t="shared" ref="J196:J227" si="13">IFERROR(H196-I196,"")</f>
        <v>0</v>
      </c>
      <c r="K196" s="45"/>
      <c r="L196" s="45"/>
    </row>
    <row r="197" spans="1:12" ht="15" customHeight="1" x14ac:dyDescent="0.2">
      <c r="A197" s="39">
        <v>194</v>
      </c>
      <c r="B197" s="53"/>
      <c r="C197" s="54"/>
      <c r="D197" s="54"/>
      <c r="E197" s="53"/>
      <c r="F197" s="53"/>
      <c r="G197" s="51" t="str">
        <f t="shared" si="12"/>
        <v/>
      </c>
      <c r="H197" s="55"/>
      <c r="I197" s="55"/>
      <c r="J197" s="52">
        <f t="shared" si="13"/>
        <v>0</v>
      </c>
      <c r="K197" s="54"/>
      <c r="L197" s="54"/>
    </row>
    <row r="198" spans="1:12" ht="15" customHeight="1" x14ac:dyDescent="0.2">
      <c r="A198" s="39">
        <v>195</v>
      </c>
      <c r="B198" s="50"/>
      <c r="C198" s="45"/>
      <c r="D198" s="45"/>
      <c r="E198" s="50"/>
      <c r="F198" s="50"/>
      <c r="G198" s="51" t="str">
        <f t="shared" si="12"/>
        <v/>
      </c>
      <c r="H198" s="46"/>
      <c r="I198" s="46"/>
      <c r="J198" s="52">
        <f t="shared" si="13"/>
        <v>0</v>
      </c>
      <c r="K198" s="45"/>
      <c r="L198" s="45"/>
    </row>
    <row r="199" spans="1:12" ht="15" customHeight="1" x14ac:dyDescent="0.2">
      <c r="A199" s="39">
        <v>196</v>
      </c>
      <c r="B199" s="53"/>
      <c r="C199" s="54"/>
      <c r="D199" s="54"/>
      <c r="E199" s="53"/>
      <c r="F199" s="53"/>
      <c r="G199" s="51" t="str">
        <f t="shared" si="12"/>
        <v/>
      </c>
      <c r="H199" s="55"/>
      <c r="I199" s="55"/>
      <c r="J199" s="52">
        <f t="shared" si="13"/>
        <v>0</v>
      </c>
      <c r="K199" s="54"/>
      <c r="L199" s="54"/>
    </row>
    <row r="200" spans="1:12" ht="15" customHeight="1" x14ac:dyDescent="0.2">
      <c r="A200" s="39">
        <v>197</v>
      </c>
      <c r="B200" s="50"/>
      <c r="C200" s="45"/>
      <c r="D200" s="45"/>
      <c r="E200" s="50"/>
      <c r="F200" s="50"/>
      <c r="G200" s="51" t="str">
        <f t="shared" si="12"/>
        <v/>
      </c>
      <c r="H200" s="46"/>
      <c r="I200" s="46"/>
      <c r="J200" s="52">
        <f t="shared" si="13"/>
        <v>0</v>
      </c>
      <c r="K200" s="45"/>
      <c r="L200" s="45"/>
    </row>
    <row r="201" spans="1:12" ht="15" customHeight="1" x14ac:dyDescent="0.2">
      <c r="A201" s="39">
        <v>198</v>
      </c>
      <c r="B201" s="53"/>
      <c r="C201" s="54"/>
      <c r="D201" s="54"/>
      <c r="E201" s="53"/>
      <c r="F201" s="53"/>
      <c r="G201" s="51" t="str">
        <f t="shared" si="12"/>
        <v/>
      </c>
      <c r="H201" s="55"/>
      <c r="I201" s="55"/>
      <c r="J201" s="52">
        <f t="shared" si="13"/>
        <v>0</v>
      </c>
      <c r="K201" s="54"/>
      <c r="L201" s="54"/>
    </row>
    <row r="202" spans="1:12" ht="15" customHeight="1" x14ac:dyDescent="0.2">
      <c r="A202" s="39">
        <v>199</v>
      </c>
      <c r="B202" s="50"/>
      <c r="C202" s="45"/>
      <c r="D202" s="45"/>
      <c r="E202" s="50"/>
      <c r="F202" s="50"/>
      <c r="G202" s="51" t="str">
        <f t="shared" si="12"/>
        <v/>
      </c>
      <c r="H202" s="46"/>
      <c r="I202" s="46"/>
      <c r="J202" s="52">
        <f t="shared" si="13"/>
        <v>0</v>
      </c>
      <c r="K202" s="45"/>
      <c r="L202" s="45"/>
    </row>
    <row r="203" spans="1:12" ht="15" customHeight="1" x14ac:dyDescent="0.2">
      <c r="A203" s="39">
        <v>200</v>
      </c>
      <c r="B203" s="53"/>
      <c r="C203" s="54"/>
      <c r="D203" s="54"/>
      <c r="E203" s="53"/>
      <c r="F203" s="53"/>
      <c r="G203" s="51" t="str">
        <f t="shared" si="12"/>
        <v/>
      </c>
      <c r="H203" s="55"/>
      <c r="I203" s="55"/>
      <c r="J203" s="52">
        <f t="shared" si="13"/>
        <v>0</v>
      </c>
      <c r="K203" s="54"/>
      <c r="L203" s="54"/>
    </row>
    <row r="204" spans="1:12" ht="21.75" customHeight="1" x14ac:dyDescent="0.2">
      <c r="A204" s="5" t="s">
        <v>127</v>
      </c>
      <c r="B204" s="5"/>
      <c r="C204" s="5"/>
      <c r="D204" s="5"/>
      <c r="E204" s="5"/>
      <c r="F204" s="5"/>
      <c r="G204" s="56">
        <f>SUM(G4:G203)</f>
        <v>0</v>
      </c>
      <c r="H204" s="56">
        <f>SUM(H4:H203)</f>
        <v>0</v>
      </c>
      <c r="I204" s="56">
        <f>SUM(I4:I203)</f>
        <v>0</v>
      </c>
      <c r="J204" s="56">
        <f>SUM(J4:J203)</f>
        <v>0</v>
      </c>
      <c r="K204" s="15"/>
      <c r="L204" s="15"/>
    </row>
  </sheetData>
  <mergeCells count="3">
    <mergeCell ref="A1:L1"/>
    <mergeCell ref="A2:L2"/>
    <mergeCell ref="A204:F204"/>
  </mergeCells>
  <dataValidations count="1">
    <dataValidation type="list" allowBlank="1" sqref="C4:C203" xr:uid="{00000000-0002-0000-0300-000000000000}">
      <formula1>"Airbnb,Stayz,Booking.com,Hipcamp,Direct Booking,Other"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55A11"/>
  </sheetPr>
  <dimension ref="A1:I209"/>
  <sheetViews>
    <sheetView zoomScaleNormal="100" workbookViewId="0">
      <pane ySplit="3" topLeftCell="A4" activePane="bottomLeft" state="frozen"/>
      <selection pane="bottomLeft" sqref="A1:I1"/>
    </sheetView>
  </sheetViews>
  <sheetFormatPr baseColWidth="10" defaultColWidth="8.6640625" defaultRowHeight="15" x14ac:dyDescent="0.2"/>
  <cols>
    <col min="1" max="1" width="5" style="13" customWidth="1"/>
    <col min="2" max="2" width="14" style="13" customWidth="1"/>
    <col min="3" max="3" width="24" style="13" customWidth="1"/>
    <col min="4" max="4" width="28" style="13" customWidth="1"/>
    <col min="5" max="5" width="22" style="13" customWidth="1"/>
    <col min="6" max="6" width="18" style="13" customWidth="1"/>
    <col min="7" max="7" width="16" style="13" customWidth="1"/>
    <col min="8" max="8" width="18" style="13" customWidth="1"/>
    <col min="9" max="9" width="30" style="13" customWidth="1"/>
  </cols>
  <sheetData>
    <row r="1" spans="1:9" ht="27.75" customHeight="1" x14ac:dyDescent="0.2">
      <c r="A1" s="8" t="s">
        <v>142</v>
      </c>
      <c r="B1" s="8"/>
      <c r="C1" s="8"/>
      <c r="D1" s="8"/>
      <c r="E1" s="8"/>
      <c r="F1" s="8"/>
      <c r="G1" s="8"/>
      <c r="H1" s="8"/>
      <c r="I1" s="8"/>
    </row>
    <row r="2" spans="1:9" ht="19.5" customHeight="1" x14ac:dyDescent="0.2">
      <c r="A2" s="7" t="s">
        <v>143</v>
      </c>
      <c r="B2" s="7"/>
      <c r="C2" s="7"/>
      <c r="D2" s="7"/>
      <c r="E2" s="7"/>
      <c r="F2" s="7"/>
      <c r="G2" s="7"/>
      <c r="H2" s="7"/>
      <c r="I2" s="7"/>
    </row>
    <row r="3" spans="1:9" ht="31.5" customHeight="1" x14ac:dyDescent="0.2">
      <c r="A3" s="38" t="s">
        <v>119</v>
      </c>
      <c r="B3" s="38" t="s">
        <v>120</v>
      </c>
      <c r="C3" s="38" t="s">
        <v>144</v>
      </c>
      <c r="D3" s="38" t="s">
        <v>145</v>
      </c>
      <c r="E3" s="38" t="s">
        <v>146</v>
      </c>
      <c r="F3" s="38" t="s">
        <v>140</v>
      </c>
      <c r="G3" s="38" t="s">
        <v>147</v>
      </c>
      <c r="H3" s="38" t="s">
        <v>148</v>
      </c>
      <c r="I3" s="38" t="s">
        <v>141</v>
      </c>
    </row>
    <row r="4" spans="1:9" ht="15" customHeight="1" x14ac:dyDescent="0.2">
      <c r="A4" s="39">
        <v>1</v>
      </c>
      <c r="B4" s="50"/>
      <c r="C4" s="45"/>
      <c r="D4" s="57"/>
      <c r="E4" s="45"/>
      <c r="F4" s="45"/>
      <c r="G4" s="46"/>
      <c r="H4" s="45"/>
      <c r="I4" s="45"/>
    </row>
    <row r="5" spans="1:9" ht="15" customHeight="1" x14ac:dyDescent="0.2">
      <c r="A5" s="39">
        <v>2</v>
      </c>
      <c r="B5" s="58"/>
      <c r="C5" s="59"/>
      <c r="D5" s="60"/>
      <c r="E5" s="59"/>
      <c r="F5" s="59"/>
      <c r="G5" s="61"/>
      <c r="H5" s="59"/>
      <c r="I5" s="59"/>
    </row>
    <row r="6" spans="1:9" ht="15" customHeight="1" x14ac:dyDescent="0.2">
      <c r="A6" s="39">
        <v>3</v>
      </c>
      <c r="B6" s="50"/>
      <c r="C6" s="45"/>
      <c r="D6" s="57"/>
      <c r="E6" s="45"/>
      <c r="F6" s="45"/>
      <c r="G6" s="46"/>
      <c r="H6" s="45"/>
      <c r="I6" s="45"/>
    </row>
    <row r="7" spans="1:9" ht="15" customHeight="1" x14ac:dyDescent="0.2">
      <c r="A7" s="39">
        <v>4</v>
      </c>
      <c r="B7" s="58"/>
      <c r="C7" s="59"/>
      <c r="D7" s="60"/>
      <c r="E7" s="59"/>
      <c r="F7" s="59"/>
      <c r="G7" s="61"/>
      <c r="H7" s="59"/>
      <c r="I7" s="59"/>
    </row>
    <row r="8" spans="1:9" ht="15" customHeight="1" x14ac:dyDescent="0.2">
      <c r="A8" s="39">
        <v>5</v>
      </c>
      <c r="B8" s="50"/>
      <c r="C8" s="45"/>
      <c r="D8" s="57"/>
      <c r="E8" s="45"/>
      <c r="F8" s="45"/>
      <c r="G8" s="46"/>
      <c r="H8" s="45"/>
      <c r="I8" s="45"/>
    </row>
    <row r="9" spans="1:9" ht="15" customHeight="1" x14ac:dyDescent="0.2">
      <c r="A9" s="39">
        <v>6</v>
      </c>
      <c r="B9" s="58"/>
      <c r="C9" s="59"/>
      <c r="D9" s="60"/>
      <c r="E9" s="59"/>
      <c r="F9" s="59"/>
      <c r="G9" s="61"/>
      <c r="H9" s="59"/>
      <c r="I9" s="59"/>
    </row>
    <row r="10" spans="1:9" ht="15" customHeight="1" x14ac:dyDescent="0.2">
      <c r="A10" s="39">
        <v>7</v>
      </c>
      <c r="B10" s="50"/>
      <c r="C10" s="45"/>
      <c r="D10" s="57"/>
      <c r="E10" s="45"/>
      <c r="F10" s="45"/>
      <c r="G10" s="46"/>
      <c r="H10" s="45"/>
      <c r="I10" s="45"/>
    </row>
    <row r="11" spans="1:9" ht="15" customHeight="1" x14ac:dyDescent="0.2">
      <c r="A11" s="39">
        <v>8</v>
      </c>
      <c r="B11" s="58"/>
      <c r="C11" s="59"/>
      <c r="D11" s="60"/>
      <c r="E11" s="59"/>
      <c r="F11" s="59"/>
      <c r="G11" s="61"/>
      <c r="H11" s="59"/>
      <c r="I11" s="59"/>
    </row>
    <row r="12" spans="1:9" ht="15" customHeight="1" x14ac:dyDescent="0.2">
      <c r="A12" s="39">
        <v>9</v>
      </c>
      <c r="B12" s="50"/>
      <c r="C12" s="45"/>
      <c r="D12" s="57"/>
      <c r="E12" s="45"/>
      <c r="F12" s="45"/>
      <c r="G12" s="46"/>
      <c r="H12" s="45"/>
      <c r="I12" s="45"/>
    </row>
    <row r="13" spans="1:9" ht="15" customHeight="1" x14ac:dyDescent="0.2">
      <c r="A13" s="39">
        <v>10</v>
      </c>
      <c r="B13" s="58"/>
      <c r="C13" s="59"/>
      <c r="D13" s="60"/>
      <c r="E13" s="59"/>
      <c r="F13" s="59"/>
      <c r="G13" s="61"/>
      <c r="H13" s="59"/>
      <c r="I13" s="59"/>
    </row>
    <row r="14" spans="1:9" ht="15" customHeight="1" x14ac:dyDescent="0.2">
      <c r="A14" s="39">
        <v>11</v>
      </c>
      <c r="B14" s="50"/>
      <c r="C14" s="45"/>
      <c r="D14" s="57"/>
      <c r="E14" s="45"/>
      <c r="F14" s="45"/>
      <c r="G14" s="46"/>
      <c r="H14" s="45"/>
      <c r="I14" s="45"/>
    </row>
    <row r="15" spans="1:9" ht="15" customHeight="1" x14ac:dyDescent="0.2">
      <c r="A15" s="39">
        <v>12</v>
      </c>
      <c r="B15" s="58"/>
      <c r="C15" s="59"/>
      <c r="D15" s="60"/>
      <c r="E15" s="59"/>
      <c r="F15" s="59"/>
      <c r="G15" s="61"/>
      <c r="H15" s="59"/>
      <c r="I15" s="59"/>
    </row>
    <row r="16" spans="1:9" ht="15" customHeight="1" x14ac:dyDescent="0.2">
      <c r="A16" s="39">
        <v>13</v>
      </c>
      <c r="B16" s="50"/>
      <c r="C16" s="45"/>
      <c r="D16" s="57"/>
      <c r="E16" s="45"/>
      <c r="F16" s="45"/>
      <c r="G16" s="46"/>
      <c r="H16" s="45"/>
      <c r="I16" s="45"/>
    </row>
    <row r="17" spans="1:9" ht="15" customHeight="1" x14ac:dyDescent="0.2">
      <c r="A17" s="39">
        <v>14</v>
      </c>
      <c r="B17" s="58"/>
      <c r="C17" s="59"/>
      <c r="D17" s="60"/>
      <c r="E17" s="59"/>
      <c r="F17" s="59"/>
      <c r="G17" s="61"/>
      <c r="H17" s="59"/>
      <c r="I17" s="59"/>
    </row>
    <row r="18" spans="1:9" ht="15" customHeight="1" x14ac:dyDescent="0.2">
      <c r="A18" s="39">
        <v>15</v>
      </c>
      <c r="B18" s="50"/>
      <c r="C18" s="45"/>
      <c r="D18" s="57"/>
      <c r="E18" s="45"/>
      <c r="F18" s="45"/>
      <c r="G18" s="46"/>
      <c r="H18" s="45"/>
      <c r="I18" s="45"/>
    </row>
    <row r="19" spans="1:9" ht="15" customHeight="1" x14ac:dyDescent="0.2">
      <c r="A19" s="39">
        <v>16</v>
      </c>
      <c r="B19" s="58"/>
      <c r="C19" s="59"/>
      <c r="D19" s="60"/>
      <c r="E19" s="59"/>
      <c r="F19" s="59"/>
      <c r="G19" s="61"/>
      <c r="H19" s="59"/>
      <c r="I19" s="59"/>
    </row>
    <row r="20" spans="1:9" ht="15" customHeight="1" x14ac:dyDescent="0.2">
      <c r="A20" s="39">
        <v>17</v>
      </c>
      <c r="B20" s="50"/>
      <c r="C20" s="45"/>
      <c r="D20" s="57"/>
      <c r="E20" s="45"/>
      <c r="F20" s="45"/>
      <c r="G20" s="46"/>
      <c r="H20" s="45"/>
      <c r="I20" s="45"/>
    </row>
    <row r="21" spans="1:9" ht="15" customHeight="1" x14ac:dyDescent="0.2">
      <c r="A21" s="39">
        <v>18</v>
      </c>
      <c r="B21" s="58"/>
      <c r="C21" s="59"/>
      <c r="D21" s="60"/>
      <c r="E21" s="59"/>
      <c r="F21" s="59"/>
      <c r="G21" s="61"/>
      <c r="H21" s="59"/>
      <c r="I21" s="59"/>
    </row>
    <row r="22" spans="1:9" ht="15" customHeight="1" x14ac:dyDescent="0.2">
      <c r="A22" s="39">
        <v>19</v>
      </c>
      <c r="B22" s="50"/>
      <c r="C22" s="45"/>
      <c r="D22" s="57"/>
      <c r="E22" s="45"/>
      <c r="F22" s="45"/>
      <c r="G22" s="46"/>
      <c r="H22" s="45"/>
      <c r="I22" s="45"/>
    </row>
    <row r="23" spans="1:9" ht="15" customHeight="1" x14ac:dyDescent="0.2">
      <c r="A23" s="39">
        <v>20</v>
      </c>
      <c r="B23" s="58"/>
      <c r="C23" s="59"/>
      <c r="D23" s="60"/>
      <c r="E23" s="59"/>
      <c r="F23" s="59"/>
      <c r="G23" s="61"/>
      <c r="H23" s="59"/>
      <c r="I23" s="59"/>
    </row>
    <row r="24" spans="1:9" ht="15" customHeight="1" x14ac:dyDescent="0.2">
      <c r="A24" s="39">
        <v>21</v>
      </c>
      <c r="B24" s="50"/>
      <c r="C24" s="45"/>
      <c r="D24" s="57"/>
      <c r="E24" s="45"/>
      <c r="F24" s="45"/>
      <c r="G24" s="46"/>
      <c r="H24" s="45"/>
      <c r="I24" s="45"/>
    </row>
    <row r="25" spans="1:9" ht="15" customHeight="1" x14ac:dyDescent="0.2">
      <c r="A25" s="39">
        <v>22</v>
      </c>
      <c r="B25" s="58"/>
      <c r="C25" s="59"/>
      <c r="D25" s="60"/>
      <c r="E25" s="59"/>
      <c r="F25" s="59"/>
      <c r="G25" s="61"/>
      <c r="H25" s="59"/>
      <c r="I25" s="59"/>
    </row>
    <row r="26" spans="1:9" ht="15" customHeight="1" x14ac:dyDescent="0.2">
      <c r="A26" s="39">
        <v>23</v>
      </c>
      <c r="B26" s="50"/>
      <c r="C26" s="45"/>
      <c r="D26" s="57"/>
      <c r="E26" s="45"/>
      <c r="F26" s="45"/>
      <c r="G26" s="46"/>
      <c r="H26" s="45"/>
      <c r="I26" s="45"/>
    </row>
    <row r="27" spans="1:9" ht="15" customHeight="1" x14ac:dyDescent="0.2">
      <c r="A27" s="39">
        <v>24</v>
      </c>
      <c r="B27" s="58"/>
      <c r="C27" s="59"/>
      <c r="D27" s="60"/>
      <c r="E27" s="59"/>
      <c r="F27" s="59"/>
      <c r="G27" s="61"/>
      <c r="H27" s="59"/>
      <c r="I27" s="59"/>
    </row>
    <row r="28" spans="1:9" ht="15" customHeight="1" x14ac:dyDescent="0.2">
      <c r="A28" s="39">
        <v>25</v>
      </c>
      <c r="B28" s="50"/>
      <c r="C28" s="45"/>
      <c r="D28" s="57"/>
      <c r="E28" s="45"/>
      <c r="F28" s="45"/>
      <c r="G28" s="46"/>
      <c r="H28" s="45"/>
      <c r="I28" s="45"/>
    </row>
    <row r="29" spans="1:9" ht="15" customHeight="1" x14ac:dyDescent="0.2">
      <c r="A29" s="39">
        <v>26</v>
      </c>
      <c r="B29" s="58"/>
      <c r="C29" s="59"/>
      <c r="D29" s="60"/>
      <c r="E29" s="59"/>
      <c r="F29" s="59"/>
      <c r="G29" s="61"/>
      <c r="H29" s="59"/>
      <c r="I29" s="59"/>
    </row>
    <row r="30" spans="1:9" ht="15" customHeight="1" x14ac:dyDescent="0.2">
      <c r="A30" s="39">
        <v>27</v>
      </c>
      <c r="B30" s="50"/>
      <c r="C30" s="45"/>
      <c r="D30" s="57"/>
      <c r="E30" s="45"/>
      <c r="F30" s="45"/>
      <c r="G30" s="46"/>
      <c r="H30" s="45"/>
      <c r="I30" s="45"/>
    </row>
    <row r="31" spans="1:9" ht="15" customHeight="1" x14ac:dyDescent="0.2">
      <c r="A31" s="39">
        <v>28</v>
      </c>
      <c r="B31" s="58"/>
      <c r="C31" s="59"/>
      <c r="D31" s="60"/>
      <c r="E31" s="59"/>
      <c r="F31" s="59"/>
      <c r="G31" s="61"/>
      <c r="H31" s="59"/>
      <c r="I31" s="59"/>
    </row>
    <row r="32" spans="1:9" ht="15" customHeight="1" x14ac:dyDescent="0.2">
      <c r="A32" s="39">
        <v>29</v>
      </c>
      <c r="B32" s="50"/>
      <c r="C32" s="45"/>
      <c r="D32" s="57"/>
      <c r="E32" s="45"/>
      <c r="F32" s="45"/>
      <c r="G32" s="46"/>
      <c r="H32" s="45"/>
      <c r="I32" s="45"/>
    </row>
    <row r="33" spans="1:9" ht="15" customHeight="1" x14ac:dyDescent="0.2">
      <c r="A33" s="39">
        <v>30</v>
      </c>
      <c r="B33" s="58"/>
      <c r="C33" s="59"/>
      <c r="D33" s="60"/>
      <c r="E33" s="59"/>
      <c r="F33" s="59"/>
      <c r="G33" s="61"/>
      <c r="H33" s="59"/>
      <c r="I33" s="59"/>
    </row>
    <row r="34" spans="1:9" ht="15" customHeight="1" x14ac:dyDescent="0.2">
      <c r="A34" s="39">
        <v>31</v>
      </c>
      <c r="B34" s="50"/>
      <c r="C34" s="45"/>
      <c r="D34" s="57"/>
      <c r="E34" s="45"/>
      <c r="F34" s="45"/>
      <c r="G34" s="46"/>
      <c r="H34" s="45"/>
      <c r="I34" s="45"/>
    </row>
    <row r="35" spans="1:9" ht="15" customHeight="1" x14ac:dyDescent="0.2">
      <c r="A35" s="39">
        <v>32</v>
      </c>
      <c r="B35" s="58"/>
      <c r="C35" s="59"/>
      <c r="D35" s="60"/>
      <c r="E35" s="59"/>
      <c r="F35" s="59"/>
      <c r="G35" s="61"/>
      <c r="H35" s="59"/>
      <c r="I35" s="59"/>
    </row>
    <row r="36" spans="1:9" ht="15" customHeight="1" x14ac:dyDescent="0.2">
      <c r="A36" s="39">
        <v>33</v>
      </c>
      <c r="B36" s="50"/>
      <c r="C36" s="45"/>
      <c r="D36" s="57"/>
      <c r="E36" s="45"/>
      <c r="F36" s="45"/>
      <c r="G36" s="46"/>
      <c r="H36" s="45"/>
      <c r="I36" s="45"/>
    </row>
    <row r="37" spans="1:9" ht="15" customHeight="1" x14ac:dyDescent="0.2">
      <c r="A37" s="39">
        <v>34</v>
      </c>
      <c r="B37" s="58"/>
      <c r="C37" s="59"/>
      <c r="D37" s="60"/>
      <c r="E37" s="59"/>
      <c r="F37" s="59"/>
      <c r="G37" s="61"/>
      <c r="H37" s="59"/>
      <c r="I37" s="59"/>
    </row>
    <row r="38" spans="1:9" ht="15" customHeight="1" x14ac:dyDescent="0.2">
      <c r="A38" s="39">
        <v>35</v>
      </c>
      <c r="B38" s="50"/>
      <c r="C38" s="45"/>
      <c r="D38" s="57"/>
      <c r="E38" s="45"/>
      <c r="F38" s="45"/>
      <c r="G38" s="46"/>
      <c r="H38" s="45"/>
      <c r="I38" s="45"/>
    </row>
    <row r="39" spans="1:9" ht="15" customHeight="1" x14ac:dyDescent="0.2">
      <c r="A39" s="39">
        <v>36</v>
      </c>
      <c r="B39" s="58"/>
      <c r="C39" s="59"/>
      <c r="D39" s="60"/>
      <c r="E39" s="59"/>
      <c r="F39" s="59"/>
      <c r="G39" s="61"/>
      <c r="H39" s="59"/>
      <c r="I39" s="59"/>
    </row>
    <row r="40" spans="1:9" ht="15" customHeight="1" x14ac:dyDescent="0.2">
      <c r="A40" s="39">
        <v>37</v>
      </c>
      <c r="B40" s="50"/>
      <c r="C40" s="45"/>
      <c r="D40" s="57"/>
      <c r="E40" s="45"/>
      <c r="F40" s="45"/>
      <c r="G40" s="46"/>
      <c r="H40" s="45"/>
      <c r="I40" s="45"/>
    </row>
    <row r="41" spans="1:9" ht="15" customHeight="1" x14ac:dyDescent="0.2">
      <c r="A41" s="39">
        <v>38</v>
      </c>
      <c r="B41" s="58"/>
      <c r="C41" s="59"/>
      <c r="D41" s="60"/>
      <c r="E41" s="59"/>
      <c r="F41" s="59"/>
      <c r="G41" s="61"/>
      <c r="H41" s="59"/>
      <c r="I41" s="59"/>
    </row>
    <row r="42" spans="1:9" ht="15" customHeight="1" x14ac:dyDescent="0.2">
      <c r="A42" s="39">
        <v>39</v>
      </c>
      <c r="B42" s="50"/>
      <c r="C42" s="45"/>
      <c r="D42" s="57"/>
      <c r="E42" s="45"/>
      <c r="F42" s="45"/>
      <c r="G42" s="46"/>
      <c r="H42" s="45"/>
      <c r="I42" s="45"/>
    </row>
    <row r="43" spans="1:9" ht="15" customHeight="1" x14ac:dyDescent="0.2">
      <c r="A43" s="39">
        <v>40</v>
      </c>
      <c r="B43" s="58"/>
      <c r="C43" s="59"/>
      <c r="D43" s="60"/>
      <c r="E43" s="59"/>
      <c r="F43" s="59"/>
      <c r="G43" s="61"/>
      <c r="H43" s="59"/>
      <c r="I43" s="59"/>
    </row>
    <row r="44" spans="1:9" ht="15" customHeight="1" x14ac:dyDescent="0.2">
      <c r="A44" s="39">
        <v>41</v>
      </c>
      <c r="B44" s="50"/>
      <c r="C44" s="45"/>
      <c r="D44" s="57"/>
      <c r="E44" s="45"/>
      <c r="F44" s="45"/>
      <c r="G44" s="46"/>
      <c r="H44" s="45"/>
      <c r="I44" s="45"/>
    </row>
    <row r="45" spans="1:9" ht="15" customHeight="1" x14ac:dyDescent="0.2">
      <c r="A45" s="39">
        <v>42</v>
      </c>
      <c r="B45" s="58"/>
      <c r="C45" s="59"/>
      <c r="D45" s="60"/>
      <c r="E45" s="59"/>
      <c r="F45" s="59"/>
      <c r="G45" s="61"/>
      <c r="H45" s="59"/>
      <c r="I45" s="59"/>
    </row>
    <row r="46" spans="1:9" ht="15" customHeight="1" x14ac:dyDescent="0.2">
      <c r="A46" s="39">
        <v>43</v>
      </c>
      <c r="B46" s="50"/>
      <c r="C46" s="45"/>
      <c r="D46" s="57"/>
      <c r="E46" s="45"/>
      <c r="F46" s="45"/>
      <c r="G46" s="46"/>
      <c r="H46" s="45"/>
      <c r="I46" s="45"/>
    </row>
    <row r="47" spans="1:9" ht="15" customHeight="1" x14ac:dyDescent="0.2">
      <c r="A47" s="39">
        <v>44</v>
      </c>
      <c r="B47" s="58"/>
      <c r="C47" s="59"/>
      <c r="D47" s="60"/>
      <c r="E47" s="59"/>
      <c r="F47" s="59"/>
      <c r="G47" s="61"/>
      <c r="H47" s="59"/>
      <c r="I47" s="59"/>
    </row>
    <row r="48" spans="1:9" ht="15" customHeight="1" x14ac:dyDescent="0.2">
      <c r="A48" s="39">
        <v>45</v>
      </c>
      <c r="B48" s="50"/>
      <c r="C48" s="45"/>
      <c r="D48" s="57"/>
      <c r="E48" s="45"/>
      <c r="F48" s="45"/>
      <c r="G48" s="46"/>
      <c r="H48" s="45"/>
      <c r="I48" s="45"/>
    </row>
    <row r="49" spans="1:9" ht="15" customHeight="1" x14ac:dyDescent="0.2">
      <c r="A49" s="39">
        <v>46</v>
      </c>
      <c r="B49" s="58"/>
      <c r="C49" s="59"/>
      <c r="D49" s="60"/>
      <c r="E49" s="59"/>
      <c r="F49" s="59"/>
      <c r="G49" s="61"/>
      <c r="H49" s="59"/>
      <c r="I49" s="59"/>
    </row>
    <row r="50" spans="1:9" ht="15" customHeight="1" x14ac:dyDescent="0.2">
      <c r="A50" s="39">
        <v>47</v>
      </c>
      <c r="B50" s="50"/>
      <c r="C50" s="45"/>
      <c r="D50" s="57"/>
      <c r="E50" s="45"/>
      <c r="F50" s="45"/>
      <c r="G50" s="46"/>
      <c r="H50" s="45"/>
      <c r="I50" s="45"/>
    </row>
    <row r="51" spans="1:9" ht="15" customHeight="1" x14ac:dyDescent="0.2">
      <c r="A51" s="39">
        <v>48</v>
      </c>
      <c r="B51" s="58"/>
      <c r="C51" s="59"/>
      <c r="D51" s="60"/>
      <c r="E51" s="59"/>
      <c r="F51" s="59"/>
      <c r="G51" s="61"/>
      <c r="H51" s="59"/>
      <c r="I51" s="59"/>
    </row>
    <row r="52" spans="1:9" ht="15" customHeight="1" x14ac:dyDescent="0.2">
      <c r="A52" s="39">
        <v>49</v>
      </c>
      <c r="B52" s="50"/>
      <c r="C52" s="45"/>
      <c r="D52" s="57"/>
      <c r="E52" s="45"/>
      <c r="F52" s="45"/>
      <c r="G52" s="46"/>
      <c r="H52" s="45"/>
      <c r="I52" s="45"/>
    </row>
    <row r="53" spans="1:9" ht="15" customHeight="1" x14ac:dyDescent="0.2">
      <c r="A53" s="39">
        <v>50</v>
      </c>
      <c r="B53" s="58"/>
      <c r="C53" s="59"/>
      <c r="D53" s="60"/>
      <c r="E53" s="59"/>
      <c r="F53" s="59"/>
      <c r="G53" s="61"/>
      <c r="H53" s="59"/>
      <c r="I53" s="59"/>
    </row>
    <row r="54" spans="1:9" ht="15" customHeight="1" x14ac:dyDescent="0.2">
      <c r="A54" s="39">
        <v>51</v>
      </c>
      <c r="B54" s="50"/>
      <c r="C54" s="45"/>
      <c r="D54" s="57"/>
      <c r="E54" s="45"/>
      <c r="F54" s="45"/>
      <c r="G54" s="46"/>
      <c r="H54" s="45"/>
      <c r="I54" s="45"/>
    </row>
    <row r="55" spans="1:9" ht="15" customHeight="1" x14ac:dyDescent="0.2">
      <c r="A55" s="39">
        <v>52</v>
      </c>
      <c r="B55" s="58"/>
      <c r="C55" s="59"/>
      <c r="D55" s="60"/>
      <c r="E55" s="59"/>
      <c r="F55" s="59"/>
      <c r="G55" s="61"/>
      <c r="H55" s="59"/>
      <c r="I55" s="59"/>
    </row>
    <row r="56" spans="1:9" ht="15" customHeight="1" x14ac:dyDescent="0.2">
      <c r="A56" s="39">
        <v>53</v>
      </c>
      <c r="B56" s="50"/>
      <c r="C56" s="45"/>
      <c r="D56" s="57"/>
      <c r="E56" s="45"/>
      <c r="F56" s="45"/>
      <c r="G56" s="46"/>
      <c r="H56" s="45"/>
      <c r="I56" s="45"/>
    </row>
    <row r="57" spans="1:9" ht="15" customHeight="1" x14ac:dyDescent="0.2">
      <c r="A57" s="39">
        <v>54</v>
      </c>
      <c r="B57" s="58"/>
      <c r="C57" s="59"/>
      <c r="D57" s="60"/>
      <c r="E57" s="59"/>
      <c r="F57" s="59"/>
      <c r="G57" s="61"/>
      <c r="H57" s="59"/>
      <c r="I57" s="59"/>
    </row>
    <row r="58" spans="1:9" ht="15" customHeight="1" x14ac:dyDescent="0.2">
      <c r="A58" s="39">
        <v>55</v>
      </c>
      <c r="B58" s="50"/>
      <c r="C58" s="45"/>
      <c r="D58" s="57"/>
      <c r="E58" s="45"/>
      <c r="F58" s="45"/>
      <c r="G58" s="46"/>
      <c r="H58" s="45"/>
      <c r="I58" s="45"/>
    </row>
    <row r="59" spans="1:9" ht="15" customHeight="1" x14ac:dyDescent="0.2">
      <c r="A59" s="39">
        <v>56</v>
      </c>
      <c r="B59" s="58"/>
      <c r="C59" s="59"/>
      <c r="D59" s="60"/>
      <c r="E59" s="59"/>
      <c r="F59" s="59"/>
      <c r="G59" s="61"/>
      <c r="H59" s="59"/>
      <c r="I59" s="59"/>
    </row>
    <row r="60" spans="1:9" ht="15" customHeight="1" x14ac:dyDescent="0.2">
      <c r="A60" s="39">
        <v>57</v>
      </c>
      <c r="B60" s="50"/>
      <c r="C60" s="45"/>
      <c r="D60" s="57"/>
      <c r="E60" s="45"/>
      <c r="F60" s="45"/>
      <c r="G60" s="46"/>
      <c r="H60" s="45"/>
      <c r="I60" s="45"/>
    </row>
    <row r="61" spans="1:9" ht="15" customHeight="1" x14ac:dyDescent="0.2">
      <c r="A61" s="39">
        <v>58</v>
      </c>
      <c r="B61" s="58"/>
      <c r="C61" s="59"/>
      <c r="D61" s="60"/>
      <c r="E61" s="59"/>
      <c r="F61" s="59"/>
      <c r="G61" s="61"/>
      <c r="H61" s="59"/>
      <c r="I61" s="59"/>
    </row>
    <row r="62" spans="1:9" ht="15" customHeight="1" x14ac:dyDescent="0.2">
      <c r="A62" s="39">
        <v>59</v>
      </c>
      <c r="B62" s="50"/>
      <c r="C62" s="45"/>
      <c r="D62" s="57"/>
      <c r="E62" s="45"/>
      <c r="F62" s="45"/>
      <c r="G62" s="46"/>
      <c r="H62" s="45"/>
      <c r="I62" s="45"/>
    </row>
    <row r="63" spans="1:9" ht="15" customHeight="1" x14ac:dyDescent="0.2">
      <c r="A63" s="39">
        <v>60</v>
      </c>
      <c r="B63" s="58"/>
      <c r="C63" s="59"/>
      <c r="D63" s="60"/>
      <c r="E63" s="59"/>
      <c r="F63" s="59"/>
      <c r="G63" s="61"/>
      <c r="H63" s="59"/>
      <c r="I63" s="59"/>
    </row>
    <row r="64" spans="1:9" ht="15" customHeight="1" x14ac:dyDescent="0.2">
      <c r="A64" s="39">
        <v>61</v>
      </c>
      <c r="B64" s="50"/>
      <c r="C64" s="45"/>
      <c r="D64" s="57"/>
      <c r="E64" s="45"/>
      <c r="F64" s="45"/>
      <c r="G64" s="46"/>
      <c r="H64" s="45"/>
      <c r="I64" s="45"/>
    </row>
    <row r="65" spans="1:9" ht="15" customHeight="1" x14ac:dyDescent="0.2">
      <c r="A65" s="39">
        <v>62</v>
      </c>
      <c r="B65" s="58"/>
      <c r="C65" s="59"/>
      <c r="D65" s="60"/>
      <c r="E65" s="59"/>
      <c r="F65" s="59"/>
      <c r="G65" s="61"/>
      <c r="H65" s="59"/>
      <c r="I65" s="59"/>
    </row>
    <row r="66" spans="1:9" ht="15" customHeight="1" x14ac:dyDescent="0.2">
      <c r="A66" s="39">
        <v>63</v>
      </c>
      <c r="B66" s="50"/>
      <c r="C66" s="45"/>
      <c r="D66" s="57"/>
      <c r="E66" s="45"/>
      <c r="F66" s="45"/>
      <c r="G66" s="46"/>
      <c r="H66" s="45"/>
      <c r="I66" s="45"/>
    </row>
    <row r="67" spans="1:9" ht="15" customHeight="1" x14ac:dyDescent="0.2">
      <c r="A67" s="39">
        <v>64</v>
      </c>
      <c r="B67" s="58"/>
      <c r="C67" s="59"/>
      <c r="D67" s="60"/>
      <c r="E67" s="59"/>
      <c r="F67" s="59"/>
      <c r="G67" s="61"/>
      <c r="H67" s="59"/>
      <c r="I67" s="59"/>
    </row>
    <row r="68" spans="1:9" ht="15" customHeight="1" x14ac:dyDescent="0.2">
      <c r="A68" s="39">
        <v>65</v>
      </c>
      <c r="B68" s="50"/>
      <c r="C68" s="45"/>
      <c r="D68" s="57"/>
      <c r="E68" s="45"/>
      <c r="F68" s="45"/>
      <c r="G68" s="46"/>
      <c r="H68" s="45"/>
      <c r="I68" s="45"/>
    </row>
    <row r="69" spans="1:9" ht="15" customHeight="1" x14ac:dyDescent="0.2">
      <c r="A69" s="39">
        <v>66</v>
      </c>
      <c r="B69" s="58"/>
      <c r="C69" s="59"/>
      <c r="D69" s="60"/>
      <c r="E69" s="59"/>
      <c r="F69" s="59"/>
      <c r="G69" s="61"/>
      <c r="H69" s="59"/>
      <c r="I69" s="59"/>
    </row>
    <row r="70" spans="1:9" ht="15" customHeight="1" x14ac:dyDescent="0.2">
      <c r="A70" s="39">
        <v>67</v>
      </c>
      <c r="B70" s="50"/>
      <c r="C70" s="45"/>
      <c r="D70" s="57"/>
      <c r="E70" s="45"/>
      <c r="F70" s="45"/>
      <c r="G70" s="46"/>
      <c r="H70" s="45"/>
      <c r="I70" s="45"/>
    </row>
    <row r="71" spans="1:9" ht="15" customHeight="1" x14ac:dyDescent="0.2">
      <c r="A71" s="39">
        <v>68</v>
      </c>
      <c r="B71" s="58"/>
      <c r="C71" s="59"/>
      <c r="D71" s="60"/>
      <c r="E71" s="59"/>
      <c r="F71" s="59"/>
      <c r="G71" s="61"/>
      <c r="H71" s="59"/>
      <c r="I71" s="59"/>
    </row>
    <row r="72" spans="1:9" ht="15" customHeight="1" x14ac:dyDescent="0.2">
      <c r="A72" s="39">
        <v>69</v>
      </c>
      <c r="B72" s="50"/>
      <c r="C72" s="45"/>
      <c r="D72" s="57"/>
      <c r="E72" s="45"/>
      <c r="F72" s="45"/>
      <c r="G72" s="46"/>
      <c r="H72" s="45"/>
      <c r="I72" s="45"/>
    </row>
    <row r="73" spans="1:9" ht="15" customHeight="1" x14ac:dyDescent="0.2">
      <c r="A73" s="39">
        <v>70</v>
      </c>
      <c r="B73" s="58"/>
      <c r="C73" s="59"/>
      <c r="D73" s="60"/>
      <c r="E73" s="59"/>
      <c r="F73" s="59"/>
      <c r="G73" s="61"/>
      <c r="H73" s="59"/>
      <c r="I73" s="59"/>
    </row>
    <row r="74" spans="1:9" ht="15" customHeight="1" x14ac:dyDescent="0.2">
      <c r="A74" s="39">
        <v>71</v>
      </c>
      <c r="B74" s="50"/>
      <c r="C74" s="45"/>
      <c r="D74" s="57"/>
      <c r="E74" s="45"/>
      <c r="F74" s="45"/>
      <c r="G74" s="46"/>
      <c r="H74" s="45"/>
      <c r="I74" s="45"/>
    </row>
    <row r="75" spans="1:9" ht="15" customHeight="1" x14ac:dyDescent="0.2">
      <c r="A75" s="39">
        <v>72</v>
      </c>
      <c r="B75" s="58"/>
      <c r="C75" s="59"/>
      <c r="D75" s="60"/>
      <c r="E75" s="59"/>
      <c r="F75" s="59"/>
      <c r="G75" s="61"/>
      <c r="H75" s="59"/>
      <c r="I75" s="59"/>
    </row>
    <row r="76" spans="1:9" ht="15" customHeight="1" x14ac:dyDescent="0.2">
      <c r="A76" s="39">
        <v>73</v>
      </c>
      <c r="B76" s="50"/>
      <c r="C76" s="45"/>
      <c r="D76" s="57"/>
      <c r="E76" s="45"/>
      <c r="F76" s="45"/>
      <c r="G76" s="46"/>
      <c r="H76" s="45"/>
      <c r="I76" s="45"/>
    </row>
    <row r="77" spans="1:9" ht="15" customHeight="1" x14ac:dyDescent="0.2">
      <c r="A77" s="39">
        <v>74</v>
      </c>
      <c r="B77" s="58"/>
      <c r="C77" s="59"/>
      <c r="D77" s="60"/>
      <c r="E77" s="59"/>
      <c r="F77" s="59"/>
      <c r="G77" s="61"/>
      <c r="H77" s="59"/>
      <c r="I77" s="59"/>
    </row>
    <row r="78" spans="1:9" ht="15" customHeight="1" x14ac:dyDescent="0.2">
      <c r="A78" s="39">
        <v>75</v>
      </c>
      <c r="B78" s="50"/>
      <c r="C78" s="45"/>
      <c r="D78" s="57"/>
      <c r="E78" s="45"/>
      <c r="F78" s="45"/>
      <c r="G78" s="46"/>
      <c r="H78" s="45"/>
      <c r="I78" s="45"/>
    </row>
    <row r="79" spans="1:9" ht="15" customHeight="1" x14ac:dyDescent="0.2">
      <c r="A79" s="39">
        <v>76</v>
      </c>
      <c r="B79" s="58"/>
      <c r="C79" s="59"/>
      <c r="D79" s="60"/>
      <c r="E79" s="59"/>
      <c r="F79" s="59"/>
      <c r="G79" s="61"/>
      <c r="H79" s="59"/>
      <c r="I79" s="59"/>
    </row>
    <row r="80" spans="1:9" ht="15" customHeight="1" x14ac:dyDescent="0.2">
      <c r="A80" s="39">
        <v>77</v>
      </c>
      <c r="B80" s="50"/>
      <c r="C80" s="45"/>
      <c r="D80" s="57"/>
      <c r="E80" s="45"/>
      <c r="F80" s="45"/>
      <c r="G80" s="46"/>
      <c r="H80" s="45"/>
      <c r="I80" s="45"/>
    </row>
    <row r="81" spans="1:9" ht="15" customHeight="1" x14ac:dyDescent="0.2">
      <c r="A81" s="39">
        <v>78</v>
      </c>
      <c r="B81" s="58"/>
      <c r="C81" s="59"/>
      <c r="D81" s="60"/>
      <c r="E81" s="59"/>
      <c r="F81" s="59"/>
      <c r="G81" s="61"/>
      <c r="H81" s="59"/>
      <c r="I81" s="59"/>
    </row>
    <row r="82" spans="1:9" ht="15" customHeight="1" x14ac:dyDescent="0.2">
      <c r="A82" s="39">
        <v>79</v>
      </c>
      <c r="B82" s="50"/>
      <c r="C82" s="45"/>
      <c r="D82" s="57"/>
      <c r="E82" s="45"/>
      <c r="F82" s="45"/>
      <c r="G82" s="46"/>
      <c r="H82" s="45"/>
      <c r="I82" s="45"/>
    </row>
    <row r="83" spans="1:9" ht="15" customHeight="1" x14ac:dyDescent="0.2">
      <c r="A83" s="39">
        <v>80</v>
      </c>
      <c r="B83" s="58"/>
      <c r="C83" s="59"/>
      <c r="D83" s="60"/>
      <c r="E83" s="59"/>
      <c r="F83" s="59"/>
      <c r="G83" s="61"/>
      <c r="H83" s="59"/>
      <c r="I83" s="59"/>
    </row>
    <row r="84" spans="1:9" ht="15" customHeight="1" x14ac:dyDescent="0.2">
      <c r="A84" s="39">
        <v>81</v>
      </c>
      <c r="B84" s="50"/>
      <c r="C84" s="45"/>
      <c r="D84" s="57"/>
      <c r="E84" s="45"/>
      <c r="F84" s="45"/>
      <c r="G84" s="46"/>
      <c r="H84" s="45"/>
      <c r="I84" s="45"/>
    </row>
    <row r="85" spans="1:9" ht="15" customHeight="1" x14ac:dyDescent="0.2">
      <c r="A85" s="39">
        <v>82</v>
      </c>
      <c r="B85" s="58"/>
      <c r="C85" s="59"/>
      <c r="D85" s="60"/>
      <c r="E85" s="59"/>
      <c r="F85" s="59"/>
      <c r="G85" s="61"/>
      <c r="H85" s="59"/>
      <c r="I85" s="59"/>
    </row>
    <row r="86" spans="1:9" ht="15" customHeight="1" x14ac:dyDescent="0.2">
      <c r="A86" s="39">
        <v>83</v>
      </c>
      <c r="B86" s="50"/>
      <c r="C86" s="45"/>
      <c r="D86" s="57"/>
      <c r="E86" s="45"/>
      <c r="F86" s="45"/>
      <c r="G86" s="46"/>
      <c r="H86" s="45"/>
      <c r="I86" s="45"/>
    </row>
    <row r="87" spans="1:9" ht="15" customHeight="1" x14ac:dyDescent="0.2">
      <c r="A87" s="39">
        <v>84</v>
      </c>
      <c r="B87" s="58"/>
      <c r="C87" s="59"/>
      <c r="D87" s="60"/>
      <c r="E87" s="59"/>
      <c r="F87" s="59"/>
      <c r="G87" s="61"/>
      <c r="H87" s="59"/>
      <c r="I87" s="59"/>
    </row>
    <row r="88" spans="1:9" ht="15" customHeight="1" x14ac:dyDescent="0.2">
      <c r="A88" s="39">
        <v>85</v>
      </c>
      <c r="B88" s="50"/>
      <c r="C88" s="45"/>
      <c r="D88" s="57"/>
      <c r="E88" s="45"/>
      <c r="F88" s="45"/>
      <c r="G88" s="46"/>
      <c r="H88" s="45"/>
      <c r="I88" s="45"/>
    </row>
    <row r="89" spans="1:9" ht="15" customHeight="1" x14ac:dyDescent="0.2">
      <c r="A89" s="39">
        <v>86</v>
      </c>
      <c r="B89" s="58"/>
      <c r="C89" s="59"/>
      <c r="D89" s="60"/>
      <c r="E89" s="59"/>
      <c r="F89" s="59"/>
      <c r="G89" s="61"/>
      <c r="H89" s="59"/>
      <c r="I89" s="59"/>
    </row>
    <row r="90" spans="1:9" ht="15" customHeight="1" x14ac:dyDescent="0.2">
      <c r="A90" s="39">
        <v>87</v>
      </c>
      <c r="B90" s="50"/>
      <c r="C90" s="45"/>
      <c r="D90" s="57"/>
      <c r="E90" s="45"/>
      <c r="F90" s="45"/>
      <c r="G90" s="46"/>
      <c r="H90" s="45"/>
      <c r="I90" s="45"/>
    </row>
    <row r="91" spans="1:9" ht="15" customHeight="1" x14ac:dyDescent="0.2">
      <c r="A91" s="39">
        <v>88</v>
      </c>
      <c r="B91" s="58"/>
      <c r="C91" s="59"/>
      <c r="D91" s="60"/>
      <c r="E91" s="59"/>
      <c r="F91" s="59"/>
      <c r="G91" s="61"/>
      <c r="H91" s="59"/>
      <c r="I91" s="59"/>
    </row>
    <row r="92" spans="1:9" ht="15" customHeight="1" x14ac:dyDescent="0.2">
      <c r="A92" s="39">
        <v>89</v>
      </c>
      <c r="B92" s="50"/>
      <c r="C92" s="45"/>
      <c r="D92" s="57"/>
      <c r="E92" s="45"/>
      <c r="F92" s="45"/>
      <c r="G92" s="46"/>
      <c r="H92" s="45"/>
      <c r="I92" s="45"/>
    </row>
    <row r="93" spans="1:9" ht="15" customHeight="1" x14ac:dyDescent="0.2">
      <c r="A93" s="39">
        <v>90</v>
      </c>
      <c r="B93" s="58"/>
      <c r="C93" s="59"/>
      <c r="D93" s="60"/>
      <c r="E93" s="59"/>
      <c r="F93" s="59"/>
      <c r="G93" s="61"/>
      <c r="H93" s="59"/>
      <c r="I93" s="59"/>
    </row>
    <row r="94" spans="1:9" ht="15" customHeight="1" x14ac:dyDescent="0.2">
      <c r="A94" s="39">
        <v>91</v>
      </c>
      <c r="B94" s="50"/>
      <c r="C94" s="45"/>
      <c r="D94" s="57"/>
      <c r="E94" s="45"/>
      <c r="F94" s="45"/>
      <c r="G94" s="46"/>
      <c r="H94" s="45"/>
      <c r="I94" s="45"/>
    </row>
    <row r="95" spans="1:9" ht="15" customHeight="1" x14ac:dyDescent="0.2">
      <c r="A95" s="39">
        <v>92</v>
      </c>
      <c r="B95" s="58"/>
      <c r="C95" s="59"/>
      <c r="D95" s="60"/>
      <c r="E95" s="59"/>
      <c r="F95" s="59"/>
      <c r="G95" s="61"/>
      <c r="H95" s="59"/>
      <c r="I95" s="59"/>
    </row>
    <row r="96" spans="1:9" ht="15" customHeight="1" x14ac:dyDescent="0.2">
      <c r="A96" s="39">
        <v>93</v>
      </c>
      <c r="B96" s="50"/>
      <c r="C96" s="45"/>
      <c r="D96" s="57"/>
      <c r="E96" s="45"/>
      <c r="F96" s="45"/>
      <c r="G96" s="46"/>
      <c r="H96" s="45"/>
      <c r="I96" s="45"/>
    </row>
    <row r="97" spans="1:9" ht="15" customHeight="1" x14ac:dyDescent="0.2">
      <c r="A97" s="39">
        <v>94</v>
      </c>
      <c r="B97" s="58"/>
      <c r="C97" s="59"/>
      <c r="D97" s="60"/>
      <c r="E97" s="59"/>
      <c r="F97" s="59"/>
      <c r="G97" s="61"/>
      <c r="H97" s="59"/>
      <c r="I97" s="59"/>
    </row>
    <row r="98" spans="1:9" ht="15" customHeight="1" x14ac:dyDescent="0.2">
      <c r="A98" s="39">
        <v>95</v>
      </c>
      <c r="B98" s="50"/>
      <c r="C98" s="45"/>
      <c r="D98" s="57"/>
      <c r="E98" s="45"/>
      <c r="F98" s="45"/>
      <c r="G98" s="46"/>
      <c r="H98" s="45"/>
      <c r="I98" s="45"/>
    </row>
    <row r="99" spans="1:9" ht="15" customHeight="1" x14ac:dyDescent="0.2">
      <c r="A99" s="39">
        <v>96</v>
      </c>
      <c r="B99" s="58"/>
      <c r="C99" s="59"/>
      <c r="D99" s="60"/>
      <c r="E99" s="59"/>
      <c r="F99" s="59"/>
      <c r="G99" s="61"/>
      <c r="H99" s="59"/>
      <c r="I99" s="59"/>
    </row>
    <row r="100" spans="1:9" ht="15" customHeight="1" x14ac:dyDescent="0.2">
      <c r="A100" s="39">
        <v>97</v>
      </c>
      <c r="B100" s="50"/>
      <c r="C100" s="45"/>
      <c r="D100" s="57"/>
      <c r="E100" s="45"/>
      <c r="F100" s="45"/>
      <c r="G100" s="46"/>
      <c r="H100" s="45"/>
      <c r="I100" s="45"/>
    </row>
    <row r="101" spans="1:9" ht="15" customHeight="1" x14ac:dyDescent="0.2">
      <c r="A101" s="39">
        <v>98</v>
      </c>
      <c r="B101" s="58"/>
      <c r="C101" s="59"/>
      <c r="D101" s="60"/>
      <c r="E101" s="59"/>
      <c r="F101" s="59"/>
      <c r="G101" s="61"/>
      <c r="H101" s="59"/>
      <c r="I101" s="59"/>
    </row>
    <row r="102" spans="1:9" ht="15" customHeight="1" x14ac:dyDescent="0.2">
      <c r="A102" s="39">
        <v>99</v>
      </c>
      <c r="B102" s="50"/>
      <c r="C102" s="45"/>
      <c r="D102" s="57"/>
      <c r="E102" s="45"/>
      <c r="F102" s="45"/>
      <c r="G102" s="46"/>
      <c r="H102" s="45"/>
      <c r="I102" s="45"/>
    </row>
    <row r="103" spans="1:9" ht="15" customHeight="1" x14ac:dyDescent="0.2">
      <c r="A103" s="39">
        <v>100</v>
      </c>
      <c r="B103" s="58"/>
      <c r="C103" s="59"/>
      <c r="D103" s="60"/>
      <c r="E103" s="59"/>
      <c r="F103" s="59"/>
      <c r="G103" s="61"/>
      <c r="H103" s="59"/>
      <c r="I103" s="59"/>
    </row>
    <row r="104" spans="1:9" ht="15" customHeight="1" x14ac:dyDescent="0.2">
      <c r="A104" s="39">
        <v>101</v>
      </c>
      <c r="B104" s="50"/>
      <c r="C104" s="45"/>
      <c r="D104" s="57"/>
      <c r="E104" s="45"/>
      <c r="F104" s="45"/>
      <c r="G104" s="46"/>
      <c r="H104" s="45"/>
      <c r="I104" s="45"/>
    </row>
    <row r="105" spans="1:9" ht="15" customHeight="1" x14ac:dyDescent="0.2">
      <c r="A105" s="39">
        <v>102</v>
      </c>
      <c r="B105" s="58"/>
      <c r="C105" s="59"/>
      <c r="D105" s="60"/>
      <c r="E105" s="59"/>
      <c r="F105" s="59"/>
      <c r="G105" s="61"/>
      <c r="H105" s="59"/>
      <c r="I105" s="59"/>
    </row>
    <row r="106" spans="1:9" ht="15" customHeight="1" x14ac:dyDescent="0.2">
      <c r="A106" s="39">
        <v>103</v>
      </c>
      <c r="B106" s="50"/>
      <c r="C106" s="45"/>
      <c r="D106" s="57"/>
      <c r="E106" s="45"/>
      <c r="F106" s="45"/>
      <c r="G106" s="46"/>
      <c r="H106" s="45"/>
      <c r="I106" s="45"/>
    </row>
    <row r="107" spans="1:9" ht="15" customHeight="1" x14ac:dyDescent="0.2">
      <c r="A107" s="39">
        <v>104</v>
      </c>
      <c r="B107" s="58"/>
      <c r="C107" s="59"/>
      <c r="D107" s="60"/>
      <c r="E107" s="59"/>
      <c r="F107" s="59"/>
      <c r="G107" s="61"/>
      <c r="H107" s="59"/>
      <c r="I107" s="59"/>
    </row>
    <row r="108" spans="1:9" ht="15" customHeight="1" x14ac:dyDescent="0.2">
      <c r="A108" s="39">
        <v>105</v>
      </c>
      <c r="B108" s="50"/>
      <c r="C108" s="45"/>
      <c r="D108" s="57"/>
      <c r="E108" s="45"/>
      <c r="F108" s="45"/>
      <c r="G108" s="46"/>
      <c r="H108" s="45"/>
      <c r="I108" s="45"/>
    </row>
    <row r="109" spans="1:9" ht="15" customHeight="1" x14ac:dyDescent="0.2">
      <c r="A109" s="39">
        <v>106</v>
      </c>
      <c r="B109" s="58"/>
      <c r="C109" s="59"/>
      <c r="D109" s="60"/>
      <c r="E109" s="59"/>
      <c r="F109" s="59"/>
      <c r="G109" s="61"/>
      <c r="H109" s="59"/>
      <c r="I109" s="59"/>
    </row>
    <row r="110" spans="1:9" ht="15" customHeight="1" x14ac:dyDescent="0.2">
      <c r="A110" s="39">
        <v>107</v>
      </c>
      <c r="B110" s="50"/>
      <c r="C110" s="45"/>
      <c r="D110" s="57"/>
      <c r="E110" s="45"/>
      <c r="F110" s="45"/>
      <c r="G110" s="46"/>
      <c r="H110" s="45"/>
      <c r="I110" s="45"/>
    </row>
    <row r="111" spans="1:9" ht="15" customHeight="1" x14ac:dyDescent="0.2">
      <c r="A111" s="39">
        <v>108</v>
      </c>
      <c r="B111" s="58"/>
      <c r="C111" s="59"/>
      <c r="D111" s="60"/>
      <c r="E111" s="59"/>
      <c r="F111" s="59"/>
      <c r="G111" s="61"/>
      <c r="H111" s="59"/>
      <c r="I111" s="59"/>
    </row>
    <row r="112" spans="1:9" ht="15" customHeight="1" x14ac:dyDescent="0.2">
      <c r="A112" s="39">
        <v>109</v>
      </c>
      <c r="B112" s="50"/>
      <c r="C112" s="45"/>
      <c r="D112" s="57"/>
      <c r="E112" s="45"/>
      <c r="F112" s="45"/>
      <c r="G112" s="46"/>
      <c r="H112" s="45"/>
      <c r="I112" s="45"/>
    </row>
    <row r="113" spans="1:9" ht="15" customHeight="1" x14ac:dyDescent="0.2">
      <c r="A113" s="39">
        <v>110</v>
      </c>
      <c r="B113" s="58"/>
      <c r="C113" s="59"/>
      <c r="D113" s="60"/>
      <c r="E113" s="59"/>
      <c r="F113" s="59"/>
      <c r="G113" s="61"/>
      <c r="H113" s="59"/>
      <c r="I113" s="59"/>
    </row>
    <row r="114" spans="1:9" ht="15" customHeight="1" x14ac:dyDescent="0.2">
      <c r="A114" s="39">
        <v>111</v>
      </c>
      <c r="B114" s="50"/>
      <c r="C114" s="45"/>
      <c r="D114" s="57"/>
      <c r="E114" s="45"/>
      <c r="F114" s="45"/>
      <c r="G114" s="46"/>
      <c r="H114" s="45"/>
      <c r="I114" s="45"/>
    </row>
    <row r="115" spans="1:9" ht="15" customHeight="1" x14ac:dyDescent="0.2">
      <c r="A115" s="39">
        <v>112</v>
      </c>
      <c r="B115" s="58"/>
      <c r="C115" s="59"/>
      <c r="D115" s="60"/>
      <c r="E115" s="59"/>
      <c r="F115" s="59"/>
      <c r="G115" s="61"/>
      <c r="H115" s="59"/>
      <c r="I115" s="59"/>
    </row>
    <row r="116" spans="1:9" ht="15" customHeight="1" x14ac:dyDescent="0.2">
      <c r="A116" s="39">
        <v>113</v>
      </c>
      <c r="B116" s="50"/>
      <c r="C116" s="45"/>
      <c r="D116" s="57"/>
      <c r="E116" s="45"/>
      <c r="F116" s="45"/>
      <c r="G116" s="46"/>
      <c r="H116" s="45"/>
      <c r="I116" s="45"/>
    </row>
    <row r="117" spans="1:9" ht="15" customHeight="1" x14ac:dyDescent="0.2">
      <c r="A117" s="39">
        <v>114</v>
      </c>
      <c r="B117" s="58"/>
      <c r="C117" s="59"/>
      <c r="D117" s="60"/>
      <c r="E117" s="59"/>
      <c r="F117" s="59"/>
      <c r="G117" s="61"/>
      <c r="H117" s="59"/>
      <c r="I117" s="59"/>
    </row>
    <row r="118" spans="1:9" ht="15" customHeight="1" x14ac:dyDescent="0.2">
      <c r="A118" s="39">
        <v>115</v>
      </c>
      <c r="B118" s="50"/>
      <c r="C118" s="45"/>
      <c r="D118" s="57"/>
      <c r="E118" s="45"/>
      <c r="F118" s="45"/>
      <c r="G118" s="46"/>
      <c r="H118" s="45"/>
      <c r="I118" s="45"/>
    </row>
    <row r="119" spans="1:9" ht="15" customHeight="1" x14ac:dyDescent="0.2">
      <c r="A119" s="39">
        <v>116</v>
      </c>
      <c r="B119" s="58"/>
      <c r="C119" s="59"/>
      <c r="D119" s="60"/>
      <c r="E119" s="59"/>
      <c r="F119" s="59"/>
      <c r="G119" s="61"/>
      <c r="H119" s="59"/>
      <c r="I119" s="59"/>
    </row>
    <row r="120" spans="1:9" ht="15" customHeight="1" x14ac:dyDescent="0.2">
      <c r="A120" s="39">
        <v>117</v>
      </c>
      <c r="B120" s="50"/>
      <c r="C120" s="45"/>
      <c r="D120" s="57"/>
      <c r="E120" s="45"/>
      <c r="F120" s="45"/>
      <c r="G120" s="46"/>
      <c r="H120" s="45"/>
      <c r="I120" s="45"/>
    </row>
    <row r="121" spans="1:9" ht="15" customHeight="1" x14ac:dyDescent="0.2">
      <c r="A121" s="39">
        <v>118</v>
      </c>
      <c r="B121" s="58"/>
      <c r="C121" s="59"/>
      <c r="D121" s="60"/>
      <c r="E121" s="59"/>
      <c r="F121" s="59"/>
      <c r="G121" s="61"/>
      <c r="H121" s="59"/>
      <c r="I121" s="59"/>
    </row>
    <row r="122" spans="1:9" ht="15" customHeight="1" x14ac:dyDescent="0.2">
      <c r="A122" s="39">
        <v>119</v>
      </c>
      <c r="B122" s="50"/>
      <c r="C122" s="45"/>
      <c r="D122" s="57"/>
      <c r="E122" s="45"/>
      <c r="F122" s="45"/>
      <c r="G122" s="46"/>
      <c r="H122" s="45"/>
      <c r="I122" s="45"/>
    </row>
    <row r="123" spans="1:9" ht="15" customHeight="1" x14ac:dyDescent="0.2">
      <c r="A123" s="39">
        <v>120</v>
      </c>
      <c r="B123" s="58"/>
      <c r="C123" s="59"/>
      <c r="D123" s="60"/>
      <c r="E123" s="59"/>
      <c r="F123" s="59"/>
      <c r="G123" s="61"/>
      <c r="H123" s="59"/>
      <c r="I123" s="59"/>
    </row>
    <row r="124" spans="1:9" ht="15" customHeight="1" x14ac:dyDescent="0.2">
      <c r="A124" s="39">
        <v>121</v>
      </c>
      <c r="B124" s="50"/>
      <c r="C124" s="45"/>
      <c r="D124" s="57"/>
      <c r="E124" s="45"/>
      <c r="F124" s="45"/>
      <c r="G124" s="46"/>
      <c r="H124" s="45"/>
      <c r="I124" s="45"/>
    </row>
    <row r="125" spans="1:9" ht="15" customHeight="1" x14ac:dyDescent="0.2">
      <c r="A125" s="39">
        <v>122</v>
      </c>
      <c r="B125" s="58"/>
      <c r="C125" s="59"/>
      <c r="D125" s="60"/>
      <c r="E125" s="59"/>
      <c r="F125" s="59"/>
      <c r="G125" s="61"/>
      <c r="H125" s="59"/>
      <c r="I125" s="59"/>
    </row>
    <row r="126" spans="1:9" ht="15" customHeight="1" x14ac:dyDescent="0.2">
      <c r="A126" s="39">
        <v>123</v>
      </c>
      <c r="B126" s="50"/>
      <c r="C126" s="45"/>
      <c r="D126" s="57"/>
      <c r="E126" s="45"/>
      <c r="F126" s="45"/>
      <c r="G126" s="46"/>
      <c r="H126" s="45"/>
      <c r="I126" s="45"/>
    </row>
    <row r="127" spans="1:9" ht="15" customHeight="1" x14ac:dyDescent="0.2">
      <c r="A127" s="39">
        <v>124</v>
      </c>
      <c r="B127" s="58"/>
      <c r="C127" s="59"/>
      <c r="D127" s="60"/>
      <c r="E127" s="59"/>
      <c r="F127" s="59"/>
      <c r="G127" s="61"/>
      <c r="H127" s="59"/>
      <c r="I127" s="59"/>
    </row>
    <row r="128" spans="1:9" ht="15" customHeight="1" x14ac:dyDescent="0.2">
      <c r="A128" s="39">
        <v>125</v>
      </c>
      <c r="B128" s="50"/>
      <c r="C128" s="45"/>
      <c r="D128" s="57"/>
      <c r="E128" s="45"/>
      <c r="F128" s="45"/>
      <c r="G128" s="46"/>
      <c r="H128" s="45"/>
      <c r="I128" s="45"/>
    </row>
    <row r="129" spans="1:9" ht="15" customHeight="1" x14ac:dyDescent="0.2">
      <c r="A129" s="39">
        <v>126</v>
      </c>
      <c r="B129" s="58"/>
      <c r="C129" s="59"/>
      <c r="D129" s="60"/>
      <c r="E129" s="59"/>
      <c r="F129" s="59"/>
      <c r="G129" s="61"/>
      <c r="H129" s="59"/>
      <c r="I129" s="59"/>
    </row>
    <row r="130" spans="1:9" ht="15" customHeight="1" x14ac:dyDescent="0.2">
      <c r="A130" s="39">
        <v>127</v>
      </c>
      <c r="B130" s="50"/>
      <c r="C130" s="45"/>
      <c r="D130" s="57"/>
      <c r="E130" s="45"/>
      <c r="F130" s="45"/>
      <c r="G130" s="46"/>
      <c r="H130" s="45"/>
      <c r="I130" s="45"/>
    </row>
    <row r="131" spans="1:9" ht="15" customHeight="1" x14ac:dyDescent="0.2">
      <c r="A131" s="39">
        <v>128</v>
      </c>
      <c r="B131" s="58"/>
      <c r="C131" s="59"/>
      <c r="D131" s="60"/>
      <c r="E131" s="59"/>
      <c r="F131" s="59"/>
      <c r="G131" s="61"/>
      <c r="H131" s="59"/>
      <c r="I131" s="59"/>
    </row>
    <row r="132" spans="1:9" ht="15" customHeight="1" x14ac:dyDescent="0.2">
      <c r="A132" s="39">
        <v>129</v>
      </c>
      <c r="B132" s="50"/>
      <c r="C132" s="45"/>
      <c r="D132" s="57"/>
      <c r="E132" s="45"/>
      <c r="F132" s="45"/>
      <c r="G132" s="46"/>
      <c r="H132" s="45"/>
      <c r="I132" s="45"/>
    </row>
    <row r="133" spans="1:9" ht="15" customHeight="1" x14ac:dyDescent="0.2">
      <c r="A133" s="39">
        <v>130</v>
      </c>
      <c r="B133" s="58"/>
      <c r="C133" s="59"/>
      <c r="D133" s="60"/>
      <c r="E133" s="59"/>
      <c r="F133" s="59"/>
      <c r="G133" s="61"/>
      <c r="H133" s="59"/>
      <c r="I133" s="59"/>
    </row>
    <row r="134" spans="1:9" ht="15" customHeight="1" x14ac:dyDescent="0.2">
      <c r="A134" s="39">
        <v>131</v>
      </c>
      <c r="B134" s="50"/>
      <c r="C134" s="45"/>
      <c r="D134" s="57"/>
      <c r="E134" s="45"/>
      <c r="F134" s="45"/>
      <c r="G134" s="46"/>
      <c r="H134" s="45"/>
      <c r="I134" s="45"/>
    </row>
    <row r="135" spans="1:9" ht="15" customHeight="1" x14ac:dyDescent="0.2">
      <c r="A135" s="39">
        <v>132</v>
      </c>
      <c r="B135" s="58"/>
      <c r="C135" s="59"/>
      <c r="D135" s="60"/>
      <c r="E135" s="59"/>
      <c r="F135" s="59"/>
      <c r="G135" s="61"/>
      <c r="H135" s="59"/>
      <c r="I135" s="59"/>
    </row>
    <row r="136" spans="1:9" ht="15" customHeight="1" x14ac:dyDescent="0.2">
      <c r="A136" s="39">
        <v>133</v>
      </c>
      <c r="B136" s="50"/>
      <c r="C136" s="45"/>
      <c r="D136" s="57"/>
      <c r="E136" s="45"/>
      <c r="F136" s="45"/>
      <c r="G136" s="46"/>
      <c r="H136" s="45"/>
      <c r="I136" s="45"/>
    </row>
    <row r="137" spans="1:9" ht="15" customHeight="1" x14ac:dyDescent="0.2">
      <c r="A137" s="39">
        <v>134</v>
      </c>
      <c r="B137" s="58"/>
      <c r="C137" s="59"/>
      <c r="D137" s="60"/>
      <c r="E137" s="59"/>
      <c r="F137" s="59"/>
      <c r="G137" s="61"/>
      <c r="H137" s="59"/>
      <c r="I137" s="59"/>
    </row>
    <row r="138" spans="1:9" ht="15" customHeight="1" x14ac:dyDescent="0.2">
      <c r="A138" s="39">
        <v>135</v>
      </c>
      <c r="B138" s="50"/>
      <c r="C138" s="45"/>
      <c r="D138" s="57"/>
      <c r="E138" s="45"/>
      <c r="F138" s="45"/>
      <c r="G138" s="46"/>
      <c r="H138" s="45"/>
      <c r="I138" s="45"/>
    </row>
    <row r="139" spans="1:9" ht="15" customHeight="1" x14ac:dyDescent="0.2">
      <c r="A139" s="39">
        <v>136</v>
      </c>
      <c r="B139" s="58"/>
      <c r="C139" s="59"/>
      <c r="D139" s="60"/>
      <c r="E139" s="59"/>
      <c r="F139" s="59"/>
      <c r="G139" s="61"/>
      <c r="H139" s="59"/>
      <c r="I139" s="59"/>
    </row>
    <row r="140" spans="1:9" ht="15" customHeight="1" x14ac:dyDescent="0.2">
      <c r="A140" s="39">
        <v>137</v>
      </c>
      <c r="B140" s="50"/>
      <c r="C140" s="45"/>
      <c r="D140" s="57"/>
      <c r="E140" s="45"/>
      <c r="F140" s="45"/>
      <c r="G140" s="46"/>
      <c r="H140" s="45"/>
      <c r="I140" s="45"/>
    </row>
    <row r="141" spans="1:9" ht="15" customHeight="1" x14ac:dyDescent="0.2">
      <c r="A141" s="39">
        <v>138</v>
      </c>
      <c r="B141" s="58"/>
      <c r="C141" s="59"/>
      <c r="D141" s="60"/>
      <c r="E141" s="59"/>
      <c r="F141" s="59"/>
      <c r="G141" s="61"/>
      <c r="H141" s="59"/>
      <c r="I141" s="59"/>
    </row>
    <row r="142" spans="1:9" ht="15" customHeight="1" x14ac:dyDescent="0.2">
      <c r="A142" s="39">
        <v>139</v>
      </c>
      <c r="B142" s="50"/>
      <c r="C142" s="45"/>
      <c r="D142" s="57"/>
      <c r="E142" s="45"/>
      <c r="F142" s="45"/>
      <c r="G142" s="46"/>
      <c r="H142" s="45"/>
      <c r="I142" s="45"/>
    </row>
    <row r="143" spans="1:9" ht="15" customHeight="1" x14ac:dyDescent="0.2">
      <c r="A143" s="39">
        <v>140</v>
      </c>
      <c r="B143" s="58"/>
      <c r="C143" s="59"/>
      <c r="D143" s="60"/>
      <c r="E143" s="59"/>
      <c r="F143" s="59"/>
      <c r="G143" s="61"/>
      <c r="H143" s="59"/>
      <c r="I143" s="59"/>
    </row>
    <row r="144" spans="1:9" ht="15" customHeight="1" x14ac:dyDescent="0.2">
      <c r="A144" s="39">
        <v>141</v>
      </c>
      <c r="B144" s="50"/>
      <c r="C144" s="45"/>
      <c r="D144" s="57"/>
      <c r="E144" s="45"/>
      <c r="F144" s="45"/>
      <c r="G144" s="46"/>
      <c r="H144" s="45"/>
      <c r="I144" s="45"/>
    </row>
    <row r="145" spans="1:9" ht="15" customHeight="1" x14ac:dyDescent="0.2">
      <c r="A145" s="39">
        <v>142</v>
      </c>
      <c r="B145" s="58"/>
      <c r="C145" s="59"/>
      <c r="D145" s="60"/>
      <c r="E145" s="59"/>
      <c r="F145" s="59"/>
      <c r="G145" s="61"/>
      <c r="H145" s="59"/>
      <c r="I145" s="59"/>
    </row>
    <row r="146" spans="1:9" ht="15" customHeight="1" x14ac:dyDescent="0.2">
      <c r="A146" s="39">
        <v>143</v>
      </c>
      <c r="B146" s="50"/>
      <c r="C146" s="45"/>
      <c r="D146" s="57"/>
      <c r="E146" s="45"/>
      <c r="F146" s="45"/>
      <c r="G146" s="46"/>
      <c r="H146" s="45"/>
      <c r="I146" s="45"/>
    </row>
    <row r="147" spans="1:9" ht="15" customHeight="1" x14ac:dyDescent="0.2">
      <c r="A147" s="39">
        <v>144</v>
      </c>
      <c r="B147" s="58"/>
      <c r="C147" s="59"/>
      <c r="D147" s="60"/>
      <c r="E147" s="59"/>
      <c r="F147" s="59"/>
      <c r="G147" s="61"/>
      <c r="H147" s="59"/>
      <c r="I147" s="59"/>
    </row>
    <row r="148" spans="1:9" ht="15" customHeight="1" x14ac:dyDescent="0.2">
      <c r="A148" s="39">
        <v>145</v>
      </c>
      <c r="B148" s="50"/>
      <c r="C148" s="45"/>
      <c r="D148" s="57"/>
      <c r="E148" s="45"/>
      <c r="F148" s="45"/>
      <c r="G148" s="46"/>
      <c r="H148" s="45"/>
      <c r="I148" s="45"/>
    </row>
    <row r="149" spans="1:9" ht="15" customHeight="1" x14ac:dyDescent="0.2">
      <c r="A149" s="39">
        <v>146</v>
      </c>
      <c r="B149" s="58"/>
      <c r="C149" s="59"/>
      <c r="D149" s="60"/>
      <c r="E149" s="59"/>
      <c r="F149" s="59"/>
      <c r="G149" s="61"/>
      <c r="H149" s="59"/>
      <c r="I149" s="59"/>
    </row>
    <row r="150" spans="1:9" ht="15" customHeight="1" x14ac:dyDescent="0.2">
      <c r="A150" s="39">
        <v>147</v>
      </c>
      <c r="B150" s="50"/>
      <c r="C150" s="45"/>
      <c r="D150" s="57"/>
      <c r="E150" s="45"/>
      <c r="F150" s="45"/>
      <c r="G150" s="46"/>
      <c r="H150" s="45"/>
      <c r="I150" s="45"/>
    </row>
    <row r="151" spans="1:9" ht="15" customHeight="1" x14ac:dyDescent="0.2">
      <c r="A151" s="39">
        <v>148</v>
      </c>
      <c r="B151" s="58"/>
      <c r="C151" s="59"/>
      <c r="D151" s="60"/>
      <c r="E151" s="59"/>
      <c r="F151" s="59"/>
      <c r="G151" s="61"/>
      <c r="H151" s="59"/>
      <c r="I151" s="59"/>
    </row>
    <row r="152" spans="1:9" ht="15" customHeight="1" x14ac:dyDescent="0.2">
      <c r="A152" s="39">
        <v>149</v>
      </c>
      <c r="B152" s="50"/>
      <c r="C152" s="45"/>
      <c r="D152" s="57"/>
      <c r="E152" s="45"/>
      <c r="F152" s="45"/>
      <c r="G152" s="46"/>
      <c r="H152" s="45"/>
      <c r="I152" s="45"/>
    </row>
    <row r="153" spans="1:9" ht="15" customHeight="1" x14ac:dyDescent="0.2">
      <c r="A153" s="39">
        <v>150</v>
      </c>
      <c r="B153" s="58"/>
      <c r="C153" s="59"/>
      <c r="D153" s="60"/>
      <c r="E153" s="59"/>
      <c r="F153" s="59"/>
      <c r="G153" s="61"/>
      <c r="H153" s="59"/>
      <c r="I153" s="59"/>
    </row>
    <row r="154" spans="1:9" ht="15" customHeight="1" x14ac:dyDescent="0.2">
      <c r="A154" s="39">
        <v>151</v>
      </c>
      <c r="B154" s="50"/>
      <c r="C154" s="45"/>
      <c r="D154" s="57"/>
      <c r="E154" s="45"/>
      <c r="F154" s="45"/>
      <c r="G154" s="46"/>
      <c r="H154" s="45"/>
      <c r="I154" s="45"/>
    </row>
    <row r="155" spans="1:9" ht="15" customHeight="1" x14ac:dyDescent="0.2">
      <c r="A155" s="39">
        <v>152</v>
      </c>
      <c r="B155" s="58"/>
      <c r="C155" s="59"/>
      <c r="D155" s="60"/>
      <c r="E155" s="59"/>
      <c r="F155" s="59"/>
      <c r="G155" s="61"/>
      <c r="H155" s="59"/>
      <c r="I155" s="59"/>
    </row>
    <row r="156" spans="1:9" ht="15" customHeight="1" x14ac:dyDescent="0.2">
      <c r="A156" s="39">
        <v>153</v>
      </c>
      <c r="B156" s="50"/>
      <c r="C156" s="45"/>
      <c r="D156" s="57"/>
      <c r="E156" s="45"/>
      <c r="F156" s="45"/>
      <c r="G156" s="46"/>
      <c r="H156" s="45"/>
      <c r="I156" s="45"/>
    </row>
    <row r="157" spans="1:9" ht="15" customHeight="1" x14ac:dyDescent="0.2">
      <c r="A157" s="39">
        <v>154</v>
      </c>
      <c r="B157" s="58"/>
      <c r="C157" s="59"/>
      <c r="D157" s="60"/>
      <c r="E157" s="59"/>
      <c r="F157" s="59"/>
      <c r="G157" s="61"/>
      <c r="H157" s="59"/>
      <c r="I157" s="59"/>
    </row>
    <row r="158" spans="1:9" ht="15" customHeight="1" x14ac:dyDescent="0.2">
      <c r="A158" s="39">
        <v>155</v>
      </c>
      <c r="B158" s="50"/>
      <c r="C158" s="45"/>
      <c r="D158" s="57"/>
      <c r="E158" s="45"/>
      <c r="F158" s="45"/>
      <c r="G158" s="46"/>
      <c r="H158" s="45"/>
      <c r="I158" s="45"/>
    </row>
    <row r="159" spans="1:9" ht="15" customHeight="1" x14ac:dyDescent="0.2">
      <c r="A159" s="39">
        <v>156</v>
      </c>
      <c r="B159" s="58"/>
      <c r="C159" s="59"/>
      <c r="D159" s="60"/>
      <c r="E159" s="59"/>
      <c r="F159" s="59"/>
      <c r="G159" s="61"/>
      <c r="H159" s="59"/>
      <c r="I159" s="59"/>
    </row>
    <row r="160" spans="1:9" ht="15" customHeight="1" x14ac:dyDescent="0.2">
      <c r="A160" s="39">
        <v>157</v>
      </c>
      <c r="B160" s="50"/>
      <c r="C160" s="45"/>
      <c r="D160" s="57"/>
      <c r="E160" s="45"/>
      <c r="F160" s="45"/>
      <c r="G160" s="46"/>
      <c r="H160" s="45"/>
      <c r="I160" s="45"/>
    </row>
    <row r="161" spans="1:9" ht="15" customHeight="1" x14ac:dyDescent="0.2">
      <c r="A161" s="39">
        <v>158</v>
      </c>
      <c r="B161" s="58"/>
      <c r="C161" s="59"/>
      <c r="D161" s="60"/>
      <c r="E161" s="59"/>
      <c r="F161" s="59"/>
      <c r="G161" s="61"/>
      <c r="H161" s="59"/>
      <c r="I161" s="59"/>
    </row>
    <row r="162" spans="1:9" ht="15" customHeight="1" x14ac:dyDescent="0.2">
      <c r="A162" s="39">
        <v>159</v>
      </c>
      <c r="B162" s="50"/>
      <c r="C162" s="45"/>
      <c r="D162" s="57"/>
      <c r="E162" s="45"/>
      <c r="F162" s="45"/>
      <c r="G162" s="46"/>
      <c r="H162" s="45"/>
      <c r="I162" s="45"/>
    </row>
    <row r="163" spans="1:9" ht="15" customHeight="1" x14ac:dyDescent="0.2">
      <c r="A163" s="39">
        <v>160</v>
      </c>
      <c r="B163" s="58"/>
      <c r="C163" s="59"/>
      <c r="D163" s="60"/>
      <c r="E163" s="59"/>
      <c r="F163" s="59"/>
      <c r="G163" s="61"/>
      <c r="H163" s="59"/>
      <c r="I163" s="59"/>
    </row>
    <row r="164" spans="1:9" ht="15" customHeight="1" x14ac:dyDescent="0.2">
      <c r="A164" s="39">
        <v>161</v>
      </c>
      <c r="B164" s="50"/>
      <c r="C164" s="45"/>
      <c r="D164" s="57"/>
      <c r="E164" s="45"/>
      <c r="F164" s="45"/>
      <c r="G164" s="46"/>
      <c r="H164" s="45"/>
      <c r="I164" s="45"/>
    </row>
    <row r="165" spans="1:9" ht="15" customHeight="1" x14ac:dyDescent="0.2">
      <c r="A165" s="39">
        <v>162</v>
      </c>
      <c r="B165" s="58"/>
      <c r="C165" s="59"/>
      <c r="D165" s="60"/>
      <c r="E165" s="59"/>
      <c r="F165" s="59"/>
      <c r="G165" s="61"/>
      <c r="H165" s="59"/>
      <c r="I165" s="59"/>
    </row>
    <row r="166" spans="1:9" ht="15" customHeight="1" x14ac:dyDescent="0.2">
      <c r="A166" s="39">
        <v>163</v>
      </c>
      <c r="B166" s="50"/>
      <c r="C166" s="45"/>
      <c r="D166" s="57"/>
      <c r="E166" s="45"/>
      <c r="F166" s="45"/>
      <c r="G166" s="46"/>
      <c r="H166" s="45"/>
      <c r="I166" s="45"/>
    </row>
    <row r="167" spans="1:9" ht="15" customHeight="1" x14ac:dyDescent="0.2">
      <c r="A167" s="39">
        <v>164</v>
      </c>
      <c r="B167" s="58"/>
      <c r="C167" s="59"/>
      <c r="D167" s="60"/>
      <c r="E167" s="59"/>
      <c r="F167" s="59"/>
      <c r="G167" s="61"/>
      <c r="H167" s="59"/>
      <c r="I167" s="59"/>
    </row>
    <row r="168" spans="1:9" ht="15" customHeight="1" x14ac:dyDescent="0.2">
      <c r="A168" s="39">
        <v>165</v>
      </c>
      <c r="B168" s="50"/>
      <c r="C168" s="45"/>
      <c r="D168" s="57"/>
      <c r="E168" s="45"/>
      <c r="F168" s="45"/>
      <c r="G168" s="46"/>
      <c r="H168" s="45"/>
      <c r="I168" s="45"/>
    </row>
    <row r="169" spans="1:9" ht="15" customHeight="1" x14ac:dyDescent="0.2">
      <c r="A169" s="39">
        <v>166</v>
      </c>
      <c r="B169" s="58"/>
      <c r="C169" s="59"/>
      <c r="D169" s="60"/>
      <c r="E169" s="59"/>
      <c r="F169" s="59"/>
      <c r="G169" s="61"/>
      <c r="H169" s="59"/>
      <c r="I169" s="59"/>
    </row>
    <row r="170" spans="1:9" ht="15" customHeight="1" x14ac:dyDescent="0.2">
      <c r="A170" s="39">
        <v>167</v>
      </c>
      <c r="B170" s="50"/>
      <c r="C170" s="45"/>
      <c r="D170" s="57"/>
      <c r="E170" s="45"/>
      <c r="F170" s="45"/>
      <c r="G170" s="46"/>
      <c r="H170" s="45"/>
      <c r="I170" s="45"/>
    </row>
    <row r="171" spans="1:9" ht="15" customHeight="1" x14ac:dyDescent="0.2">
      <c r="A171" s="39">
        <v>168</v>
      </c>
      <c r="B171" s="58"/>
      <c r="C171" s="59"/>
      <c r="D171" s="60"/>
      <c r="E171" s="59"/>
      <c r="F171" s="59"/>
      <c r="G171" s="61"/>
      <c r="H171" s="59"/>
      <c r="I171" s="59"/>
    </row>
    <row r="172" spans="1:9" ht="15" customHeight="1" x14ac:dyDescent="0.2">
      <c r="A172" s="39">
        <v>169</v>
      </c>
      <c r="B172" s="50"/>
      <c r="C172" s="45"/>
      <c r="D172" s="57"/>
      <c r="E172" s="45"/>
      <c r="F172" s="45"/>
      <c r="G172" s="46"/>
      <c r="H172" s="45"/>
      <c r="I172" s="45"/>
    </row>
    <row r="173" spans="1:9" ht="15" customHeight="1" x14ac:dyDescent="0.2">
      <c r="A173" s="39">
        <v>170</v>
      </c>
      <c r="B173" s="58"/>
      <c r="C173" s="59"/>
      <c r="D173" s="60"/>
      <c r="E173" s="59"/>
      <c r="F173" s="59"/>
      <c r="G173" s="61"/>
      <c r="H173" s="59"/>
      <c r="I173" s="59"/>
    </row>
    <row r="174" spans="1:9" ht="15" customHeight="1" x14ac:dyDescent="0.2">
      <c r="A174" s="39">
        <v>171</v>
      </c>
      <c r="B174" s="50"/>
      <c r="C174" s="45"/>
      <c r="D174" s="57"/>
      <c r="E174" s="45"/>
      <c r="F174" s="45"/>
      <c r="G174" s="46"/>
      <c r="H174" s="45"/>
      <c r="I174" s="45"/>
    </row>
    <row r="175" spans="1:9" ht="15" customHeight="1" x14ac:dyDescent="0.2">
      <c r="A175" s="39">
        <v>172</v>
      </c>
      <c r="B175" s="58"/>
      <c r="C175" s="59"/>
      <c r="D175" s="60"/>
      <c r="E175" s="59"/>
      <c r="F175" s="59"/>
      <c r="G175" s="61"/>
      <c r="H175" s="59"/>
      <c r="I175" s="59"/>
    </row>
    <row r="176" spans="1:9" ht="15" customHeight="1" x14ac:dyDescent="0.2">
      <c r="A176" s="39">
        <v>173</v>
      </c>
      <c r="B176" s="50"/>
      <c r="C176" s="45"/>
      <c r="D176" s="57"/>
      <c r="E176" s="45"/>
      <c r="F176" s="45"/>
      <c r="G176" s="46"/>
      <c r="H176" s="45"/>
      <c r="I176" s="45"/>
    </row>
    <row r="177" spans="1:9" ht="15" customHeight="1" x14ac:dyDescent="0.2">
      <c r="A177" s="39">
        <v>174</v>
      </c>
      <c r="B177" s="58"/>
      <c r="C177" s="59"/>
      <c r="D177" s="60"/>
      <c r="E177" s="59"/>
      <c r="F177" s="59"/>
      <c r="G177" s="61"/>
      <c r="H177" s="59"/>
      <c r="I177" s="59"/>
    </row>
    <row r="178" spans="1:9" ht="15" customHeight="1" x14ac:dyDescent="0.2">
      <c r="A178" s="39">
        <v>175</v>
      </c>
      <c r="B178" s="50"/>
      <c r="C178" s="45"/>
      <c r="D178" s="57"/>
      <c r="E178" s="45"/>
      <c r="F178" s="45"/>
      <c r="G178" s="46"/>
      <c r="H178" s="45"/>
      <c r="I178" s="45"/>
    </row>
    <row r="179" spans="1:9" ht="15" customHeight="1" x14ac:dyDescent="0.2">
      <c r="A179" s="39">
        <v>176</v>
      </c>
      <c r="B179" s="58"/>
      <c r="C179" s="59"/>
      <c r="D179" s="60"/>
      <c r="E179" s="59"/>
      <c r="F179" s="59"/>
      <c r="G179" s="61"/>
      <c r="H179" s="59"/>
      <c r="I179" s="59"/>
    </row>
    <row r="180" spans="1:9" ht="15" customHeight="1" x14ac:dyDescent="0.2">
      <c r="A180" s="39">
        <v>177</v>
      </c>
      <c r="B180" s="50"/>
      <c r="C180" s="45"/>
      <c r="D180" s="57"/>
      <c r="E180" s="45"/>
      <c r="F180" s="45"/>
      <c r="G180" s="46"/>
      <c r="H180" s="45"/>
      <c r="I180" s="45"/>
    </row>
    <row r="181" spans="1:9" ht="15" customHeight="1" x14ac:dyDescent="0.2">
      <c r="A181" s="39">
        <v>178</v>
      </c>
      <c r="B181" s="58"/>
      <c r="C181" s="59"/>
      <c r="D181" s="60"/>
      <c r="E181" s="59"/>
      <c r="F181" s="59"/>
      <c r="G181" s="61"/>
      <c r="H181" s="59"/>
      <c r="I181" s="59"/>
    </row>
    <row r="182" spans="1:9" ht="15" customHeight="1" x14ac:dyDescent="0.2">
      <c r="A182" s="39">
        <v>179</v>
      </c>
      <c r="B182" s="50"/>
      <c r="C182" s="45"/>
      <c r="D182" s="57"/>
      <c r="E182" s="45"/>
      <c r="F182" s="45"/>
      <c r="G182" s="46"/>
      <c r="H182" s="45"/>
      <c r="I182" s="45"/>
    </row>
    <row r="183" spans="1:9" ht="15" customHeight="1" x14ac:dyDescent="0.2">
      <c r="A183" s="39">
        <v>180</v>
      </c>
      <c r="B183" s="58"/>
      <c r="C183" s="59"/>
      <c r="D183" s="60"/>
      <c r="E183" s="59"/>
      <c r="F183" s="59"/>
      <c r="G183" s="61"/>
      <c r="H183" s="59"/>
      <c r="I183" s="59"/>
    </row>
    <row r="184" spans="1:9" ht="15" customHeight="1" x14ac:dyDescent="0.2">
      <c r="A184" s="39">
        <v>181</v>
      </c>
      <c r="B184" s="50"/>
      <c r="C184" s="45"/>
      <c r="D184" s="57"/>
      <c r="E184" s="45"/>
      <c r="F184" s="45"/>
      <c r="G184" s="46"/>
      <c r="H184" s="45"/>
      <c r="I184" s="45"/>
    </row>
    <row r="185" spans="1:9" ht="15" customHeight="1" x14ac:dyDescent="0.2">
      <c r="A185" s="39">
        <v>182</v>
      </c>
      <c r="B185" s="58"/>
      <c r="C185" s="59"/>
      <c r="D185" s="60"/>
      <c r="E185" s="59"/>
      <c r="F185" s="59"/>
      <c r="G185" s="61"/>
      <c r="H185" s="59"/>
      <c r="I185" s="59"/>
    </row>
    <row r="186" spans="1:9" ht="15" customHeight="1" x14ac:dyDescent="0.2">
      <c r="A186" s="39">
        <v>183</v>
      </c>
      <c r="B186" s="50"/>
      <c r="C186" s="45"/>
      <c r="D186" s="57"/>
      <c r="E186" s="45"/>
      <c r="F186" s="45"/>
      <c r="G186" s="46"/>
      <c r="H186" s="45"/>
      <c r="I186" s="45"/>
    </row>
    <row r="187" spans="1:9" ht="15" customHeight="1" x14ac:dyDescent="0.2">
      <c r="A187" s="39">
        <v>184</v>
      </c>
      <c r="B187" s="58"/>
      <c r="C187" s="59"/>
      <c r="D187" s="60"/>
      <c r="E187" s="59"/>
      <c r="F187" s="59"/>
      <c r="G187" s="61"/>
      <c r="H187" s="59"/>
      <c r="I187" s="59"/>
    </row>
    <row r="188" spans="1:9" ht="15" customHeight="1" x14ac:dyDescent="0.2">
      <c r="A188" s="39">
        <v>185</v>
      </c>
      <c r="B188" s="50"/>
      <c r="C188" s="45"/>
      <c r="D188" s="57"/>
      <c r="E188" s="45"/>
      <c r="F188" s="45"/>
      <c r="G188" s="46"/>
      <c r="H188" s="45"/>
      <c r="I188" s="45"/>
    </row>
    <row r="189" spans="1:9" ht="15" customHeight="1" x14ac:dyDescent="0.2">
      <c r="A189" s="39">
        <v>186</v>
      </c>
      <c r="B189" s="58"/>
      <c r="C189" s="59"/>
      <c r="D189" s="60"/>
      <c r="E189" s="59"/>
      <c r="F189" s="59"/>
      <c r="G189" s="61"/>
      <c r="H189" s="59"/>
      <c r="I189" s="59"/>
    </row>
    <row r="190" spans="1:9" ht="15" customHeight="1" x14ac:dyDescent="0.2">
      <c r="A190" s="39">
        <v>187</v>
      </c>
      <c r="B190" s="50"/>
      <c r="C190" s="45"/>
      <c r="D190" s="57"/>
      <c r="E190" s="45"/>
      <c r="F190" s="45"/>
      <c r="G190" s="46"/>
      <c r="H190" s="45"/>
      <c r="I190" s="45"/>
    </row>
    <row r="191" spans="1:9" ht="15" customHeight="1" x14ac:dyDescent="0.2">
      <c r="A191" s="39">
        <v>188</v>
      </c>
      <c r="B191" s="58"/>
      <c r="C191" s="59"/>
      <c r="D191" s="60"/>
      <c r="E191" s="59"/>
      <c r="F191" s="59"/>
      <c r="G191" s="61"/>
      <c r="H191" s="59"/>
      <c r="I191" s="59"/>
    </row>
    <row r="192" spans="1:9" ht="15" customHeight="1" x14ac:dyDescent="0.2">
      <c r="A192" s="39">
        <v>189</v>
      </c>
      <c r="B192" s="50"/>
      <c r="C192" s="45"/>
      <c r="D192" s="57"/>
      <c r="E192" s="45"/>
      <c r="F192" s="45"/>
      <c r="G192" s="46"/>
      <c r="H192" s="45"/>
      <c r="I192" s="45"/>
    </row>
    <row r="193" spans="1:9" ht="15" customHeight="1" x14ac:dyDescent="0.2">
      <c r="A193" s="39">
        <v>190</v>
      </c>
      <c r="B193" s="58"/>
      <c r="C193" s="59"/>
      <c r="D193" s="60"/>
      <c r="E193" s="59"/>
      <c r="F193" s="59"/>
      <c r="G193" s="61"/>
      <c r="H193" s="59"/>
      <c r="I193" s="59"/>
    </row>
    <row r="194" spans="1:9" ht="15" customHeight="1" x14ac:dyDescent="0.2">
      <c r="A194" s="39">
        <v>191</v>
      </c>
      <c r="B194" s="50"/>
      <c r="C194" s="45"/>
      <c r="D194" s="57"/>
      <c r="E194" s="45"/>
      <c r="F194" s="45"/>
      <c r="G194" s="46"/>
      <c r="H194" s="45"/>
      <c r="I194" s="45"/>
    </row>
    <row r="195" spans="1:9" ht="15" customHeight="1" x14ac:dyDescent="0.2">
      <c r="A195" s="39">
        <v>192</v>
      </c>
      <c r="B195" s="58"/>
      <c r="C195" s="59"/>
      <c r="D195" s="60"/>
      <c r="E195" s="59"/>
      <c r="F195" s="59"/>
      <c r="G195" s="61"/>
      <c r="H195" s="59"/>
      <c r="I195" s="59"/>
    </row>
    <row r="196" spans="1:9" ht="15" customHeight="1" x14ac:dyDescent="0.2">
      <c r="A196" s="39">
        <v>193</v>
      </c>
      <c r="B196" s="50"/>
      <c r="C196" s="45"/>
      <c r="D196" s="57"/>
      <c r="E196" s="45"/>
      <c r="F196" s="45"/>
      <c r="G196" s="46"/>
      <c r="H196" s="45"/>
      <c r="I196" s="45"/>
    </row>
    <row r="197" spans="1:9" ht="15" customHeight="1" x14ac:dyDescent="0.2">
      <c r="A197" s="39">
        <v>194</v>
      </c>
      <c r="B197" s="58"/>
      <c r="C197" s="59"/>
      <c r="D197" s="60"/>
      <c r="E197" s="59"/>
      <c r="F197" s="59"/>
      <c r="G197" s="61"/>
      <c r="H197" s="59"/>
      <c r="I197" s="59"/>
    </row>
    <row r="198" spans="1:9" ht="15" customHeight="1" x14ac:dyDescent="0.2">
      <c r="A198" s="39">
        <v>195</v>
      </c>
      <c r="B198" s="50"/>
      <c r="C198" s="45"/>
      <c r="D198" s="57"/>
      <c r="E198" s="45"/>
      <c r="F198" s="45"/>
      <c r="G198" s="46"/>
      <c r="H198" s="45"/>
      <c r="I198" s="45"/>
    </row>
    <row r="199" spans="1:9" ht="15" customHeight="1" x14ac:dyDescent="0.2">
      <c r="A199" s="39">
        <v>196</v>
      </c>
      <c r="B199" s="58"/>
      <c r="C199" s="59"/>
      <c r="D199" s="60"/>
      <c r="E199" s="59"/>
      <c r="F199" s="59"/>
      <c r="G199" s="61"/>
      <c r="H199" s="59"/>
      <c r="I199" s="59"/>
    </row>
    <row r="200" spans="1:9" ht="15" customHeight="1" x14ac:dyDescent="0.2">
      <c r="A200" s="39">
        <v>197</v>
      </c>
      <c r="B200" s="50"/>
      <c r="C200" s="45"/>
      <c r="D200" s="57"/>
      <c r="E200" s="45"/>
      <c r="F200" s="45"/>
      <c r="G200" s="46"/>
      <c r="H200" s="45"/>
      <c r="I200" s="45"/>
    </row>
    <row r="201" spans="1:9" ht="15" customHeight="1" x14ac:dyDescent="0.2">
      <c r="A201" s="39">
        <v>198</v>
      </c>
      <c r="B201" s="58"/>
      <c r="C201" s="59"/>
      <c r="D201" s="60"/>
      <c r="E201" s="59"/>
      <c r="F201" s="59"/>
      <c r="G201" s="61"/>
      <c r="H201" s="59"/>
      <c r="I201" s="59"/>
    </row>
    <row r="202" spans="1:9" ht="15" customHeight="1" x14ac:dyDescent="0.2">
      <c r="A202" s="39">
        <v>199</v>
      </c>
      <c r="B202" s="50"/>
      <c r="C202" s="45"/>
      <c r="D202" s="57"/>
      <c r="E202" s="45"/>
      <c r="F202" s="45"/>
      <c r="G202" s="46"/>
      <c r="H202" s="45"/>
      <c r="I202" s="45"/>
    </row>
    <row r="203" spans="1:9" ht="15" customHeight="1" x14ac:dyDescent="0.2">
      <c r="A203" s="39">
        <v>200</v>
      </c>
      <c r="B203" s="58"/>
      <c r="C203" s="59"/>
      <c r="D203" s="60"/>
      <c r="E203" s="59"/>
      <c r="F203" s="59"/>
      <c r="G203" s="61"/>
      <c r="H203" s="59"/>
      <c r="I203" s="59"/>
    </row>
    <row r="204" spans="1:9" ht="21.75" customHeight="1" x14ac:dyDescent="0.2">
      <c r="A204" s="4" t="s">
        <v>149</v>
      </c>
      <c r="B204" s="4"/>
      <c r="C204" s="4"/>
      <c r="D204" s="4"/>
      <c r="E204" s="4"/>
      <c r="F204" s="4"/>
      <c r="G204" s="62">
        <f>SUM(G4:G203)</f>
        <v>0</v>
      </c>
      <c r="H204" s="63"/>
      <c r="I204" s="63"/>
    </row>
    <row r="205" spans="1:9" ht="7.5" customHeight="1" x14ac:dyDescent="0.2"/>
    <row r="206" spans="1:9" ht="18" customHeight="1" x14ac:dyDescent="0.2">
      <c r="A206" s="10" t="s">
        <v>150</v>
      </c>
      <c r="B206" s="10"/>
      <c r="C206" s="10"/>
      <c r="D206" s="10"/>
      <c r="E206" s="10"/>
      <c r="F206" s="10"/>
      <c r="G206" s="10"/>
      <c r="H206" s="10"/>
      <c r="I206" s="10"/>
    </row>
    <row r="207" spans="1:9" ht="19.5" customHeight="1" x14ac:dyDescent="0.2">
      <c r="A207" s="3" t="s">
        <v>151</v>
      </c>
      <c r="B207" s="3"/>
      <c r="C207" s="3"/>
      <c r="D207" s="3"/>
      <c r="E207" s="3"/>
      <c r="F207" s="3"/>
      <c r="G207" s="64">
        <f>SUMIF(H4:H203,"Direct",G4:G203)</f>
        <v>0</v>
      </c>
      <c r="H207" s="65"/>
      <c r="I207" s="65"/>
    </row>
    <row r="208" spans="1:9" ht="19.5" customHeight="1" x14ac:dyDescent="0.2">
      <c r="A208" s="2" t="s">
        <v>152</v>
      </c>
      <c r="B208" s="2"/>
      <c r="C208" s="2"/>
      <c r="D208" s="2"/>
      <c r="E208" s="2"/>
      <c r="F208" s="2"/>
      <c r="G208" s="66">
        <f>SUMIF(H4:H203,"Apportioned",G4:G203)</f>
        <v>0</v>
      </c>
      <c r="H208" s="67"/>
      <c r="I208" s="67"/>
    </row>
    <row r="209" spans="1:9" ht="19.5" customHeight="1" x14ac:dyDescent="0.2">
      <c r="A209" s="1" t="s">
        <v>153</v>
      </c>
      <c r="B209" s="1"/>
      <c r="C209" s="1"/>
      <c r="D209" s="1"/>
      <c r="E209" s="1"/>
      <c r="F209" s="1"/>
      <c r="G209" s="68">
        <f>SUMIF(H4:H203,"Non-deductible",G4:G203)</f>
        <v>0</v>
      </c>
      <c r="H209" s="69"/>
      <c r="I209" s="69"/>
    </row>
  </sheetData>
  <mergeCells count="7">
    <mergeCell ref="A208:F208"/>
    <mergeCell ref="A209:F209"/>
    <mergeCell ref="A1:I1"/>
    <mergeCell ref="A2:I2"/>
    <mergeCell ref="A204:F204"/>
    <mergeCell ref="A206:I206"/>
    <mergeCell ref="A207:F207"/>
  </mergeCells>
  <conditionalFormatting sqref="H4:H203">
    <cfRule type="cellIs" dxfId="2" priority="2" operator="equal">
      <formula>"Direct"</formula>
    </cfRule>
    <cfRule type="cellIs" dxfId="1" priority="3" operator="equal">
      <formula>"Apportioned"</formula>
    </cfRule>
    <cfRule type="cellIs" dxfId="0" priority="4" operator="equal">
      <formula>"Non-deductible"</formula>
    </cfRule>
  </conditionalFormatting>
  <dataValidations count="2">
    <dataValidation type="list" allowBlank="1" sqref="C4:C203" xr:uid="{00000000-0002-0000-0400-000000000000}">
      <formula1>"Loan Interest,Council Rates,Land Tax,Insurance,Repairs &amp; Maintenance,Cleaning / Housekeeping,Advertising &amp; Platform Fees,Property Management Fees,Utilities (Electricity/Gas/Water),Body Corporate Fees,Depreciation (Building/Plant),Capital Works (Div 43),Ga"</formula1>
      <formula2>0</formula2>
    </dataValidation>
    <dataValidation type="list" allowBlank="1" showInputMessage="1" promptTitle="Deduction Category" prompt="Direct = 100% deductible (cleaning, advertising)_x000a_Apportioned = split by usage %_x000a_Non-deductible = personal/private" sqref="H4:H203" xr:uid="{00000000-0002-0000-0400-000001000000}">
      <formula1>"Direct,Apportioned,Non-deductible"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E36"/>
  <sheetViews>
    <sheetView zoomScaleNormal="100" workbookViewId="0">
      <selection sqref="A1:E1"/>
    </sheetView>
  </sheetViews>
  <sheetFormatPr baseColWidth="10" defaultColWidth="8.6640625" defaultRowHeight="15" x14ac:dyDescent="0.2"/>
  <cols>
    <col min="1" max="1" width="4" style="13" customWidth="1"/>
    <col min="2" max="2" width="42" style="13" customWidth="1"/>
    <col min="3" max="5" width="20" style="13" customWidth="1"/>
  </cols>
  <sheetData>
    <row r="1" spans="1:5" ht="27.75" customHeight="1" x14ac:dyDescent="0.2">
      <c r="A1" s="8" t="s">
        <v>154</v>
      </c>
      <c r="B1" s="8"/>
      <c r="C1" s="8"/>
      <c r="D1" s="8"/>
      <c r="E1" s="8"/>
    </row>
    <row r="2" spans="1:5" ht="15.75" customHeight="1" x14ac:dyDescent="0.2">
      <c r="A2" s="7" t="s">
        <v>155</v>
      </c>
      <c r="B2" s="7"/>
      <c r="C2" s="7"/>
      <c r="D2" s="7"/>
      <c r="E2" s="7"/>
    </row>
    <row r="4" spans="1:5" ht="18" customHeight="1" x14ac:dyDescent="0.2">
      <c r="B4" s="10" t="s">
        <v>156</v>
      </c>
      <c r="C4" s="10"/>
      <c r="D4" s="10"/>
      <c r="E4" s="10"/>
    </row>
    <row r="5" spans="1:5" ht="19.5" customHeight="1" x14ac:dyDescent="0.2">
      <c r="B5" s="32" t="s">
        <v>157</v>
      </c>
      <c r="C5" s="70">
        <f>COUNTIF('Daily Log'!E5:E369,"R")</f>
        <v>0</v>
      </c>
      <c r="D5" s="95" t="s">
        <v>158</v>
      </c>
      <c r="E5" s="95"/>
    </row>
    <row r="6" spans="1:5" ht="19.5" customHeight="1" x14ac:dyDescent="0.2">
      <c r="B6" s="32" t="s">
        <v>159</v>
      </c>
      <c r="C6" s="70">
        <f>COUNTIF('Daily Log'!E5:E369,"A")</f>
        <v>0</v>
      </c>
      <c r="D6" s="95" t="s">
        <v>160</v>
      </c>
      <c r="E6" s="95"/>
    </row>
    <row r="7" spans="1:5" ht="19.5" customHeight="1" x14ac:dyDescent="0.2">
      <c r="B7" s="32" t="s">
        <v>161</v>
      </c>
      <c r="C7" s="70">
        <f>COUNTIF('Daily Log'!E5:E369,"P")</f>
        <v>0</v>
      </c>
      <c r="D7" s="95" t="s">
        <v>162</v>
      </c>
      <c r="E7" s="95"/>
    </row>
    <row r="8" spans="1:5" ht="19.5" customHeight="1" x14ac:dyDescent="0.2">
      <c r="B8" s="32" t="s">
        <v>163</v>
      </c>
      <c r="C8" s="70">
        <f>COUNTIF('Daily Log'!E5:E369,"M")</f>
        <v>0</v>
      </c>
      <c r="D8" s="95" t="s">
        <v>164</v>
      </c>
      <c r="E8" s="95"/>
    </row>
    <row r="9" spans="1:5" ht="19.5" customHeight="1" x14ac:dyDescent="0.2">
      <c r="B9" s="32" t="s">
        <v>165</v>
      </c>
      <c r="C9" s="70">
        <f>COUNTIF('Daily Log'!E5:E369,"V")</f>
        <v>0</v>
      </c>
      <c r="D9" s="95" t="s">
        <v>166</v>
      </c>
      <c r="E9" s="95"/>
    </row>
    <row r="10" spans="1:5" ht="19.5" customHeight="1" x14ac:dyDescent="0.2">
      <c r="B10" s="32" t="s">
        <v>167</v>
      </c>
      <c r="C10" s="70">
        <f>365-COUNTIF('Daily Log'!E5:E369,"R")-COUNTIF('Daily Log'!E5:E369,"A")-COUNTIF('Daily Log'!E5:E369,"P")-COUNTIF('Daily Log'!E5:E369,"M")-COUNTIF('Daily Log'!E5:E369,"V")</f>
        <v>365</v>
      </c>
      <c r="D10" s="95" t="s">
        <v>168</v>
      </c>
      <c r="E10" s="95"/>
    </row>
    <row r="11" spans="1:5" ht="21.75" customHeight="1" x14ac:dyDescent="0.2">
      <c r="B11" s="27" t="s">
        <v>169</v>
      </c>
      <c r="C11" s="71">
        <f>C5+C6+C7+C8+C9+C10</f>
        <v>365</v>
      </c>
      <c r="D11" s="96" t="s">
        <v>170</v>
      </c>
      <c r="E11" s="96"/>
    </row>
    <row r="13" spans="1:5" ht="18" customHeight="1" x14ac:dyDescent="0.2">
      <c r="B13" s="10" t="s">
        <v>171</v>
      </c>
      <c r="C13" s="10"/>
      <c r="D13" s="10"/>
      <c r="E13" s="10"/>
    </row>
    <row r="14" spans="1:5" ht="19.5" customHeight="1" x14ac:dyDescent="0.2">
      <c r="B14" s="27" t="s">
        <v>172</v>
      </c>
      <c r="C14" s="72">
        <f>C5+C6</f>
        <v>0</v>
      </c>
      <c r="D14" s="95" t="s">
        <v>173</v>
      </c>
      <c r="E14" s="95"/>
    </row>
    <row r="15" spans="1:5" ht="19.5" customHeight="1" x14ac:dyDescent="0.2">
      <c r="B15" s="27" t="s">
        <v>174</v>
      </c>
      <c r="C15" s="73">
        <f>IFERROR(C14/C11,0)</f>
        <v>0</v>
      </c>
      <c r="D15" s="95" t="s">
        <v>175</v>
      </c>
      <c r="E15" s="95"/>
    </row>
    <row r="16" spans="1:5" ht="19.5" customHeight="1" x14ac:dyDescent="0.2">
      <c r="B16" s="32" t="s">
        <v>176</v>
      </c>
      <c r="C16" s="74">
        <f>IFERROR(C7/C11,0)</f>
        <v>0</v>
      </c>
      <c r="D16" s="95" t="s">
        <v>177</v>
      </c>
      <c r="E16" s="95"/>
    </row>
    <row r="17" spans="2:5" ht="19.5" customHeight="1" x14ac:dyDescent="0.2">
      <c r="B17" s="32" t="s">
        <v>178</v>
      </c>
      <c r="C17" s="74">
        <f>IFERROR((C8+C9)/C11,0)</f>
        <v>0</v>
      </c>
      <c r="D17" s="95" t="s">
        <v>179</v>
      </c>
      <c r="E17" s="95"/>
    </row>
    <row r="18" spans="2:5" ht="24" customHeight="1" x14ac:dyDescent="0.2">
      <c r="B18" s="97" t="s">
        <v>180</v>
      </c>
      <c r="C18" s="97"/>
      <c r="D18" s="97"/>
      <c r="E18" s="97"/>
    </row>
    <row r="20" spans="2:5" ht="18" customHeight="1" x14ac:dyDescent="0.2">
      <c r="B20" s="10" t="s">
        <v>181</v>
      </c>
      <c r="C20" s="10"/>
      <c r="D20" s="10"/>
      <c r="E20" s="10"/>
    </row>
    <row r="21" spans="2:5" ht="19.5" customHeight="1" x14ac:dyDescent="0.2">
      <c r="B21" s="27" t="s">
        <v>182</v>
      </c>
      <c r="C21" s="75">
        <f>SUM('Income Log'!H4:H203)</f>
        <v>0</v>
      </c>
      <c r="D21" s="95" t="s">
        <v>183</v>
      </c>
      <c r="E21" s="95"/>
    </row>
    <row r="22" spans="2:5" ht="19.5" customHeight="1" x14ac:dyDescent="0.2">
      <c r="B22" s="32" t="s">
        <v>184</v>
      </c>
      <c r="C22" s="76">
        <f>SUM('Income Log'!H4:H203)-SUM('Income Log'!J4:J203)</f>
        <v>0</v>
      </c>
      <c r="D22" s="95" t="s">
        <v>185</v>
      </c>
      <c r="E22" s="95"/>
    </row>
    <row r="23" spans="2:5" ht="19.5" customHeight="1" x14ac:dyDescent="0.2">
      <c r="B23" s="27" t="s">
        <v>186</v>
      </c>
      <c r="C23" s="75">
        <f>SUM('Income Log'!J4:J203)</f>
        <v>0</v>
      </c>
      <c r="D23" s="95" t="s">
        <v>187</v>
      </c>
      <c r="E23" s="95"/>
    </row>
    <row r="25" spans="2:5" ht="18" customHeight="1" x14ac:dyDescent="0.2">
      <c r="B25" s="10" t="s">
        <v>188</v>
      </c>
      <c r="C25" s="10"/>
      <c r="D25" s="10"/>
      <c r="E25" s="10"/>
    </row>
    <row r="26" spans="2:5" ht="19.5" customHeight="1" x14ac:dyDescent="0.2">
      <c r="B26" s="27" t="s">
        <v>189</v>
      </c>
      <c r="C26" s="75">
        <f>SUMIF('Expense Log'!H4:H203,"Direct",'Expense Log'!G4:G203)</f>
        <v>0</v>
      </c>
      <c r="D26" s="95" t="s">
        <v>190</v>
      </c>
      <c r="E26" s="95"/>
    </row>
    <row r="27" spans="2:5" ht="19.5" customHeight="1" x14ac:dyDescent="0.2">
      <c r="B27" s="32" t="s">
        <v>191</v>
      </c>
      <c r="C27" s="76">
        <f>SUMIF('Expense Log'!H4:H203,"Apportioned",'Expense Log'!G4:G203)</f>
        <v>0</v>
      </c>
      <c r="D27" s="95" t="s">
        <v>192</v>
      </c>
      <c r="E27" s="95"/>
    </row>
    <row r="28" spans="2:5" ht="19.5" customHeight="1" x14ac:dyDescent="0.2">
      <c r="B28" s="27" t="s">
        <v>193</v>
      </c>
      <c r="C28" s="75">
        <f>IFERROR(C27*C15,0)</f>
        <v>0</v>
      </c>
      <c r="D28" s="95" t="s">
        <v>194</v>
      </c>
      <c r="E28" s="95"/>
    </row>
    <row r="29" spans="2:5" ht="19.5" customHeight="1" x14ac:dyDescent="0.2">
      <c r="B29" s="32" t="s">
        <v>195</v>
      </c>
      <c r="C29" s="76">
        <f>IFERROR(C27*(1-C15),0)</f>
        <v>0</v>
      </c>
      <c r="D29" s="95" t="s">
        <v>196</v>
      </c>
      <c r="E29" s="95"/>
    </row>
    <row r="30" spans="2:5" ht="19.5" customHeight="1" x14ac:dyDescent="0.2">
      <c r="B30" s="32" t="s">
        <v>197</v>
      </c>
      <c r="C30" s="76">
        <f>SUMIF('Expense Log'!H4:H203,"Non-deductible",'Expense Log'!G4:G203)</f>
        <v>0</v>
      </c>
      <c r="D30" s="95" t="s">
        <v>198</v>
      </c>
      <c r="E30" s="95"/>
    </row>
    <row r="31" spans="2:5" ht="24" customHeight="1" x14ac:dyDescent="0.2">
      <c r="B31" s="16" t="s">
        <v>199</v>
      </c>
      <c r="C31" s="62">
        <f>C26+C28</f>
        <v>0</v>
      </c>
      <c r="D31" s="98" t="s">
        <v>200</v>
      </c>
      <c r="E31" s="98"/>
    </row>
    <row r="33" spans="2:5" ht="18" customHeight="1" x14ac:dyDescent="0.2">
      <c r="B33" s="10" t="s">
        <v>201</v>
      </c>
      <c r="C33" s="10"/>
      <c r="D33" s="10"/>
      <c r="E33" s="10"/>
    </row>
    <row r="34" spans="2:5" ht="19.5" customHeight="1" x14ac:dyDescent="0.2">
      <c r="B34" s="32" t="s">
        <v>202</v>
      </c>
      <c r="C34" s="77">
        <f>'Income Log'!J204</f>
        <v>0</v>
      </c>
    </row>
    <row r="35" spans="2:5" ht="19.5" customHeight="1" x14ac:dyDescent="0.2">
      <c r="B35" s="32" t="s">
        <v>203</v>
      </c>
      <c r="C35" s="76">
        <f>C31</f>
        <v>0</v>
      </c>
      <c r="D35" s="95" t="s">
        <v>204</v>
      </c>
      <c r="E35" s="95"/>
    </row>
    <row r="36" spans="2:5" ht="24" customHeight="1" x14ac:dyDescent="0.2">
      <c r="B36" s="16" t="s">
        <v>205</v>
      </c>
      <c r="C36" s="78">
        <f>C34-C35</f>
        <v>0</v>
      </c>
      <c r="D36" s="98" t="s">
        <v>206</v>
      </c>
      <c r="E36" s="98"/>
    </row>
  </sheetData>
  <mergeCells count="30">
    <mergeCell ref="D30:E30"/>
    <mergeCell ref="D31:E31"/>
    <mergeCell ref="B33:E33"/>
    <mergeCell ref="D35:E35"/>
    <mergeCell ref="D36:E36"/>
    <mergeCell ref="B25:E25"/>
    <mergeCell ref="D26:E26"/>
    <mergeCell ref="D27:E27"/>
    <mergeCell ref="D28:E28"/>
    <mergeCell ref="D29:E29"/>
    <mergeCell ref="B18:E18"/>
    <mergeCell ref="B20:E20"/>
    <mergeCell ref="D21:E21"/>
    <mergeCell ref="D22:E22"/>
    <mergeCell ref="D23:E23"/>
    <mergeCell ref="B13:E13"/>
    <mergeCell ref="D14:E14"/>
    <mergeCell ref="D15:E15"/>
    <mergeCell ref="D16:E16"/>
    <mergeCell ref="D17:E17"/>
    <mergeCell ref="D7:E7"/>
    <mergeCell ref="D8:E8"/>
    <mergeCell ref="D9:E9"/>
    <mergeCell ref="D10:E10"/>
    <mergeCell ref="D11:E11"/>
    <mergeCell ref="A1:E1"/>
    <mergeCell ref="A2:E2"/>
    <mergeCell ref="B4:E4"/>
    <mergeCell ref="D5:E5"/>
    <mergeCell ref="D6:E6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E31"/>
  <sheetViews>
    <sheetView zoomScale="110" zoomScaleNormal="110" workbookViewId="0">
      <selection sqref="A1:E1"/>
    </sheetView>
  </sheetViews>
  <sheetFormatPr baseColWidth="10" defaultColWidth="8.6640625" defaultRowHeight="15" x14ac:dyDescent="0.2"/>
  <cols>
    <col min="1" max="1" width="4" style="13" customWidth="1"/>
    <col min="2" max="2" width="8" style="13" customWidth="1"/>
    <col min="3" max="3" width="52" style="13" customWidth="1"/>
    <col min="4" max="4" width="16" style="13" customWidth="1"/>
    <col min="5" max="5" width="28" style="13" customWidth="1"/>
  </cols>
  <sheetData>
    <row r="1" spans="1:5" ht="27.75" customHeight="1" x14ac:dyDescent="0.2">
      <c r="A1" s="8" t="s">
        <v>207</v>
      </c>
      <c r="B1" s="8"/>
      <c r="C1" s="8"/>
      <c r="D1" s="8"/>
      <c r="E1" s="8"/>
    </row>
    <row r="2" spans="1:5" ht="19.5" customHeight="1" x14ac:dyDescent="0.2">
      <c r="A2" s="7" t="s">
        <v>208</v>
      </c>
      <c r="B2" s="7"/>
      <c r="C2" s="7"/>
      <c r="D2" s="7"/>
      <c r="E2" s="7"/>
    </row>
    <row r="4" spans="1:5" ht="30" customHeight="1" x14ac:dyDescent="0.2">
      <c r="B4" s="15" t="s">
        <v>209</v>
      </c>
      <c r="C4" s="17" t="s">
        <v>210</v>
      </c>
      <c r="D4" s="79" t="s">
        <v>211</v>
      </c>
      <c r="E4" s="16" t="s">
        <v>212</v>
      </c>
    </row>
    <row r="5" spans="1:5" ht="18" customHeight="1" x14ac:dyDescent="0.2">
      <c r="B5" s="10" t="s">
        <v>213</v>
      </c>
      <c r="C5" s="10"/>
      <c r="D5" s="10"/>
      <c r="E5" s="10"/>
    </row>
    <row r="6" spans="1:5" ht="27.75" customHeight="1" x14ac:dyDescent="0.2">
      <c r="B6" s="18" t="s">
        <v>214</v>
      </c>
      <c r="C6" s="80" t="s">
        <v>215</v>
      </c>
      <c r="D6" s="81"/>
      <c r="E6" s="82" t="s">
        <v>216</v>
      </c>
    </row>
    <row r="7" spans="1:5" ht="27.75" customHeight="1" x14ac:dyDescent="0.2">
      <c r="B7" s="18" t="s">
        <v>217</v>
      </c>
      <c r="C7" s="80" t="s">
        <v>218</v>
      </c>
      <c r="D7" s="81"/>
      <c r="E7" s="82" t="s">
        <v>219</v>
      </c>
    </row>
    <row r="8" spans="1:5" ht="27.75" customHeight="1" x14ac:dyDescent="0.2">
      <c r="B8" s="18" t="s">
        <v>220</v>
      </c>
      <c r="C8" s="80" t="s">
        <v>221</v>
      </c>
      <c r="D8" s="81"/>
      <c r="E8" s="82" t="s">
        <v>222</v>
      </c>
    </row>
    <row r="9" spans="1:5" ht="27.75" customHeight="1" x14ac:dyDescent="0.2">
      <c r="B9" s="18" t="s">
        <v>223</v>
      </c>
      <c r="C9" s="80" t="s">
        <v>224</v>
      </c>
      <c r="D9" s="81"/>
      <c r="E9" s="82" t="s">
        <v>225</v>
      </c>
    </row>
    <row r="10" spans="1:5" ht="27.75" customHeight="1" x14ac:dyDescent="0.2">
      <c r="B10" s="18" t="s">
        <v>226</v>
      </c>
      <c r="C10" s="80" t="s">
        <v>227</v>
      </c>
      <c r="D10" s="81"/>
      <c r="E10" s="82" t="s">
        <v>228</v>
      </c>
    </row>
    <row r="11" spans="1:5" ht="27.75" customHeight="1" x14ac:dyDescent="0.2">
      <c r="B11" s="18" t="s">
        <v>229</v>
      </c>
      <c r="C11" s="80" t="s">
        <v>230</v>
      </c>
      <c r="D11" s="81"/>
      <c r="E11" s="82" t="s">
        <v>231</v>
      </c>
    </row>
    <row r="12" spans="1:5" ht="27.75" customHeight="1" x14ac:dyDescent="0.2">
      <c r="B12" s="18" t="s">
        <v>232</v>
      </c>
      <c r="C12" s="80" t="s">
        <v>233</v>
      </c>
      <c r="D12" s="81"/>
      <c r="E12" s="82" t="s">
        <v>234</v>
      </c>
    </row>
    <row r="13" spans="1:5" ht="27.75" customHeight="1" x14ac:dyDescent="0.2">
      <c r="B13" s="18" t="s">
        <v>235</v>
      </c>
      <c r="C13" s="80" t="s">
        <v>236</v>
      </c>
      <c r="D13" s="81"/>
      <c r="E13" s="82" t="s">
        <v>237</v>
      </c>
    </row>
    <row r="15" spans="1:5" ht="18" customHeight="1" x14ac:dyDescent="0.2">
      <c r="B15" s="10" t="s">
        <v>238</v>
      </c>
      <c r="C15" s="10"/>
      <c r="D15" s="10"/>
      <c r="E15" s="10"/>
    </row>
    <row r="16" spans="1:5" ht="27.75" customHeight="1" x14ac:dyDescent="0.2">
      <c r="B16" s="22" t="s">
        <v>239</v>
      </c>
      <c r="C16" s="83" t="s">
        <v>240</v>
      </c>
      <c r="D16" s="81"/>
      <c r="E16" s="82" t="s">
        <v>241</v>
      </c>
    </row>
    <row r="17" spans="2:5" ht="27.75" customHeight="1" x14ac:dyDescent="0.2">
      <c r="B17" s="22" t="s">
        <v>242</v>
      </c>
      <c r="C17" s="83" t="s">
        <v>243</v>
      </c>
      <c r="D17" s="81"/>
      <c r="E17" s="82" t="s">
        <v>244</v>
      </c>
    </row>
    <row r="18" spans="2:5" ht="27.75" customHeight="1" x14ac:dyDescent="0.2">
      <c r="B18" s="22" t="s">
        <v>245</v>
      </c>
      <c r="C18" s="83" t="s">
        <v>246</v>
      </c>
      <c r="D18" s="81"/>
      <c r="E18" s="82" t="s">
        <v>247</v>
      </c>
    </row>
    <row r="19" spans="2:5" ht="27.75" customHeight="1" x14ac:dyDescent="0.2">
      <c r="B19" s="22" t="s">
        <v>248</v>
      </c>
      <c r="C19" s="83" t="s">
        <v>249</v>
      </c>
      <c r="D19" s="81"/>
      <c r="E19" s="82" t="s">
        <v>250</v>
      </c>
    </row>
    <row r="20" spans="2:5" ht="27.75" customHeight="1" x14ac:dyDescent="0.2">
      <c r="B20" s="22" t="s">
        <v>251</v>
      </c>
      <c r="C20" s="83" t="s">
        <v>252</v>
      </c>
      <c r="D20" s="81"/>
      <c r="E20" s="82" t="s">
        <v>253</v>
      </c>
    </row>
    <row r="21" spans="2:5" ht="27.75" customHeight="1" x14ac:dyDescent="0.2">
      <c r="B21" s="22" t="s">
        <v>254</v>
      </c>
      <c r="C21" s="83" t="s">
        <v>255</v>
      </c>
      <c r="D21" s="81"/>
      <c r="E21" s="82" t="s">
        <v>256</v>
      </c>
    </row>
    <row r="23" spans="2:5" ht="18" customHeight="1" x14ac:dyDescent="0.2">
      <c r="B23" s="10" t="s">
        <v>257</v>
      </c>
      <c r="C23" s="10"/>
      <c r="D23" s="10"/>
      <c r="E23" s="10"/>
    </row>
    <row r="24" spans="2:5" ht="19.5" customHeight="1" x14ac:dyDescent="0.2">
      <c r="B24" s="32" t="s">
        <v>258</v>
      </c>
      <c r="D24" s="84">
        <f>IF(D6="Yes",2,IF(D6="Partially",1,0))+IF(D7="Yes",2,IF(D7="Partially",1,0))+IF(D8="Yes",2,IF(D8="Partially",1,0))+IF(D9="Yes",2,IF(D9="Partially",1,0))+IF(D10="Yes",2,IF(D10="Partially",1,0))+IF(D11="Yes",2,IF(D11="Partially",1,0))+IF(D12="Yes",2,IF(D12="Partially",1,0))+IF(D13="Yes",2,IF(D13="Partially",1,0))</f>
        <v>0</v>
      </c>
      <c r="E24" s="31" t="s">
        <v>259</v>
      </c>
    </row>
    <row r="25" spans="2:5" ht="19.5" customHeight="1" x14ac:dyDescent="0.2">
      <c r="B25" s="32" t="s">
        <v>260</v>
      </c>
      <c r="D25" s="85">
        <f>IF(D16="Yes",2,IF(D16="Partially",1,0))+IF(D17="Yes",2,IF(D17="Partially",1,0))+IF(D18="Yes",2,IF(D18="Partially",1,0))+IF(D19="Yes",2,IF(D19="Partially",1,0))+IF(D20="Yes",2,IF(D20="Partially",1,0))+IF(D21="Yes",2,IF(D21="Partially",1,0))</f>
        <v>0</v>
      </c>
      <c r="E25" s="31" t="s">
        <v>261</v>
      </c>
    </row>
    <row r="26" spans="2:5" ht="19.5" customHeight="1" x14ac:dyDescent="0.2">
      <c r="B26" s="27" t="s">
        <v>262</v>
      </c>
      <c r="D26" s="86">
        <f>D24-D25</f>
        <v>0</v>
      </c>
      <c r="E26" s="31" t="s">
        <v>263</v>
      </c>
    </row>
    <row r="27" spans="2:5" ht="30" customHeight="1" x14ac:dyDescent="0.2">
      <c r="B27" s="99" t="s">
        <v>264</v>
      </c>
      <c r="C27" s="99"/>
      <c r="D27" s="87" t="str">
        <f>IF(D26&gt;=8,"🟢 GREEN — Low Risk",IF(D26&gt;=2,"🟡 AMBER — Moderate Risk","🔴 RED — High Risk"))</f>
        <v>🔴 RED — High Risk</v>
      </c>
      <c r="E27" s="88" t="s">
        <v>265</v>
      </c>
    </row>
    <row r="29" spans="2:5" ht="37.5" customHeight="1" x14ac:dyDescent="0.2">
      <c r="B29" s="18" t="s">
        <v>266</v>
      </c>
      <c r="C29" s="100" t="s">
        <v>267</v>
      </c>
      <c r="D29" s="100"/>
      <c r="E29" s="100"/>
    </row>
    <row r="30" spans="2:5" ht="37.5" customHeight="1" x14ac:dyDescent="0.2">
      <c r="B30" s="24" t="s">
        <v>268</v>
      </c>
      <c r="C30" s="97" t="s">
        <v>269</v>
      </c>
      <c r="D30" s="97"/>
      <c r="E30" s="97"/>
    </row>
    <row r="31" spans="2:5" ht="37.5" customHeight="1" x14ac:dyDescent="0.2">
      <c r="B31" s="22" t="s">
        <v>270</v>
      </c>
      <c r="C31" s="101" t="s">
        <v>271</v>
      </c>
      <c r="D31" s="101"/>
      <c r="E31" s="101"/>
    </row>
  </sheetData>
  <mergeCells count="9">
    <mergeCell ref="B27:C27"/>
    <mergeCell ref="C29:E29"/>
    <mergeCell ref="C30:E30"/>
    <mergeCell ref="C31:E31"/>
    <mergeCell ref="A1:E1"/>
    <mergeCell ref="A2:E2"/>
    <mergeCell ref="B5:E5"/>
    <mergeCell ref="B15:E15"/>
    <mergeCell ref="B23:E23"/>
  </mergeCells>
  <dataValidations count="1">
    <dataValidation type="list" allowBlank="1" sqref="D6:D21" xr:uid="{00000000-0002-0000-0600-000000000000}">
      <formula1>"Yes,Partially,No"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1F3864"/>
  </sheetPr>
  <dimension ref="A1:D42"/>
  <sheetViews>
    <sheetView zoomScaleNormal="100" workbookViewId="0"/>
  </sheetViews>
  <sheetFormatPr baseColWidth="10" defaultColWidth="8.6640625" defaultRowHeight="15" x14ac:dyDescent="0.2"/>
  <cols>
    <col min="1" max="1" width="4" style="13" customWidth="1"/>
    <col min="2" max="2" width="46" style="13" customWidth="1"/>
    <col min="3" max="3" width="22" style="13" customWidth="1"/>
    <col min="4" max="4" width="26" style="13" customWidth="1"/>
  </cols>
  <sheetData>
    <row r="1" spans="1:4" ht="27.75" customHeight="1" x14ac:dyDescent="0.2">
      <c r="A1" s="8" t="s">
        <v>272</v>
      </c>
      <c r="B1" s="8"/>
      <c r="C1" s="8"/>
      <c r="D1" s="8"/>
    </row>
    <row r="2" spans="1:4" ht="15.75" customHeight="1" x14ac:dyDescent="0.2">
      <c r="A2" s="7" t="s">
        <v>273</v>
      </c>
      <c r="B2" s="7"/>
      <c r="C2" s="7"/>
      <c r="D2" s="7"/>
    </row>
    <row r="4" spans="1:4" ht="18" customHeight="1" x14ac:dyDescent="0.2">
      <c r="B4" s="10" t="s">
        <v>274</v>
      </c>
      <c r="C4" s="10"/>
      <c r="D4" s="10"/>
    </row>
    <row r="5" spans="1:4" ht="19.5" customHeight="1" x14ac:dyDescent="0.2">
      <c r="B5" s="32" t="s">
        <v>275</v>
      </c>
      <c r="C5" s="76">
        <f>'Income Log'!J204</f>
        <v>0</v>
      </c>
      <c r="D5" s="89" t="s">
        <v>276</v>
      </c>
    </row>
    <row r="6" spans="1:4" ht="19.5" customHeight="1" x14ac:dyDescent="0.2">
      <c r="B6" s="32" t="s">
        <v>277</v>
      </c>
      <c r="C6" s="76">
        <f>SUMIF('Income Log'!C4:C203,"Airbnb",'Income Log'!J4:J203)</f>
        <v>0</v>
      </c>
      <c r="D6" s="89" t="s">
        <v>278</v>
      </c>
    </row>
    <row r="7" spans="1:4" ht="19.5" customHeight="1" x14ac:dyDescent="0.2">
      <c r="B7" s="32" t="s">
        <v>279</v>
      </c>
      <c r="C7" s="76">
        <f>SUMIF('Income Log'!C4:C203,"Direct Booking",'Income Log'!J4:J203)</f>
        <v>0</v>
      </c>
      <c r="D7" s="89"/>
    </row>
    <row r="9" spans="1:4" ht="18" customHeight="1" x14ac:dyDescent="0.2">
      <c r="B9" s="10" t="s">
        <v>280</v>
      </c>
      <c r="C9" s="10"/>
      <c r="D9" s="10"/>
    </row>
    <row r="10" spans="1:4" ht="19.5" customHeight="1" x14ac:dyDescent="0.2">
      <c r="B10" s="32" t="s">
        <v>281</v>
      </c>
      <c r="C10" s="90">
        <f>'Apportionment Calc'!C26</f>
        <v>0</v>
      </c>
      <c r="D10" s="89" t="s">
        <v>282</v>
      </c>
    </row>
    <row r="11" spans="1:4" ht="19.5" customHeight="1" x14ac:dyDescent="0.2">
      <c r="B11" s="32" t="s">
        <v>283</v>
      </c>
      <c r="C11" s="76">
        <f>'Apportionment Calc'!C27</f>
        <v>0</v>
      </c>
      <c r="D11" s="89" t="s">
        <v>284</v>
      </c>
    </row>
    <row r="12" spans="1:4" ht="19.5" customHeight="1" x14ac:dyDescent="0.2">
      <c r="B12" s="32" t="s">
        <v>285</v>
      </c>
      <c r="C12" s="74">
        <f>'Apportionment Calc'!C15</f>
        <v>0</v>
      </c>
      <c r="D12" s="89" t="s">
        <v>286</v>
      </c>
    </row>
    <row r="13" spans="1:4" ht="19.5" customHeight="1" x14ac:dyDescent="0.2">
      <c r="B13" s="32" t="s">
        <v>287</v>
      </c>
      <c r="C13" s="90">
        <f>'Apportionment Calc'!C28</f>
        <v>0</v>
      </c>
      <c r="D13" s="89" t="s">
        <v>288</v>
      </c>
    </row>
    <row r="14" spans="1:4" ht="19.5" customHeight="1" x14ac:dyDescent="0.2">
      <c r="B14" s="32" t="s">
        <v>289</v>
      </c>
      <c r="C14" s="91">
        <f>'Apportionment Calc'!C30</f>
        <v>0</v>
      </c>
      <c r="D14" s="89" t="s">
        <v>290</v>
      </c>
    </row>
    <row r="15" spans="1:4" ht="24" customHeight="1" x14ac:dyDescent="0.2">
      <c r="B15" s="16" t="s">
        <v>291</v>
      </c>
      <c r="C15" s="62">
        <f>'Apportionment Calc'!C31</f>
        <v>0</v>
      </c>
      <c r="D15" s="92" t="s">
        <v>292</v>
      </c>
    </row>
    <row r="17" spans="2:4" ht="18" customHeight="1" x14ac:dyDescent="0.2">
      <c r="B17" s="10" t="s">
        <v>293</v>
      </c>
      <c r="C17" s="10"/>
      <c r="D17" s="10"/>
    </row>
    <row r="18" spans="2:4" ht="19.5" customHeight="1" x14ac:dyDescent="0.2">
      <c r="B18" s="32"/>
      <c r="C18" s="76">
        <f>'Income Log'!J204</f>
        <v>0</v>
      </c>
      <c r="D18" s="89"/>
    </row>
    <row r="19" spans="2:4" ht="19.5" customHeight="1" x14ac:dyDescent="0.2">
      <c r="B19" s="32"/>
      <c r="C19" s="76">
        <f>'Apportionment Calc'!C31</f>
        <v>0</v>
      </c>
      <c r="D19" s="89"/>
    </row>
    <row r="20" spans="2:4" ht="27.75" customHeight="1" x14ac:dyDescent="0.2">
      <c r="B20" s="16" t="s">
        <v>294</v>
      </c>
      <c r="C20" s="93">
        <f>'Apportionment Calc'!C34-'Apportionment Calc'!C31</f>
        <v>0</v>
      </c>
      <c r="D20" s="92" t="s">
        <v>295</v>
      </c>
    </row>
    <row r="22" spans="2:4" ht="18" customHeight="1" x14ac:dyDescent="0.2">
      <c r="B22" s="10" t="s">
        <v>296</v>
      </c>
      <c r="C22" s="10"/>
      <c r="D22" s="10"/>
    </row>
    <row r="23" spans="2:4" ht="19.5" customHeight="1" x14ac:dyDescent="0.2">
      <c r="B23" s="32" t="s">
        <v>297</v>
      </c>
      <c r="C23" s="70">
        <f>'Apportionment Calc'!C5</f>
        <v>0</v>
      </c>
      <c r="D23" s="89" t="s">
        <v>298</v>
      </c>
    </row>
    <row r="24" spans="2:4" ht="19.5" customHeight="1" x14ac:dyDescent="0.2">
      <c r="B24" s="32" t="s">
        <v>299</v>
      </c>
      <c r="C24" s="70">
        <f>'Apportionment Calc'!C6</f>
        <v>0</v>
      </c>
      <c r="D24" s="89" t="s">
        <v>300</v>
      </c>
    </row>
    <row r="25" spans="2:4" ht="19.5" customHeight="1" x14ac:dyDescent="0.2">
      <c r="B25" s="32" t="s">
        <v>301</v>
      </c>
      <c r="C25" s="70">
        <f>'Apportionment Calc'!C7</f>
        <v>0</v>
      </c>
      <c r="D25" s="89" t="s">
        <v>302</v>
      </c>
    </row>
    <row r="26" spans="2:4" ht="19.5" customHeight="1" x14ac:dyDescent="0.2">
      <c r="B26" s="32" t="s">
        <v>303</v>
      </c>
      <c r="C26" s="74">
        <f>'Apportionment Calc'!C15</f>
        <v>0</v>
      </c>
      <c r="D26" s="89" t="s">
        <v>304</v>
      </c>
    </row>
    <row r="27" spans="2:4" ht="19.5" customHeight="1" x14ac:dyDescent="0.2">
      <c r="B27" s="32" t="s">
        <v>305</v>
      </c>
      <c r="C27" s="94">
        <f>'Risk Assessment'!D28</f>
        <v>0</v>
      </c>
      <c r="D27" s="89" t="s">
        <v>306</v>
      </c>
    </row>
    <row r="29" spans="2:4" ht="18" customHeight="1" x14ac:dyDescent="0.2">
      <c r="B29" s="10" t="s">
        <v>307</v>
      </c>
      <c r="C29" s="10"/>
      <c r="D29" s="10"/>
    </row>
    <row r="30" spans="2:4" ht="16.5" customHeight="1" x14ac:dyDescent="0.2">
      <c r="B30" s="9" t="s">
        <v>308</v>
      </c>
      <c r="C30" s="9"/>
      <c r="D30" s="9"/>
    </row>
    <row r="31" spans="2:4" ht="16.5" customHeight="1" x14ac:dyDescent="0.2">
      <c r="B31" s="9" t="s">
        <v>309</v>
      </c>
      <c r="C31" s="9"/>
      <c r="D31" s="9"/>
    </row>
    <row r="32" spans="2:4" ht="16.5" customHeight="1" x14ac:dyDescent="0.2">
      <c r="B32" s="9" t="s">
        <v>310</v>
      </c>
      <c r="C32" s="9"/>
      <c r="D32" s="9"/>
    </row>
    <row r="33" spans="2:4" ht="16.5" customHeight="1" x14ac:dyDescent="0.2">
      <c r="B33" s="9" t="s">
        <v>311</v>
      </c>
      <c r="C33" s="9"/>
      <c r="D33" s="9"/>
    </row>
    <row r="34" spans="2:4" ht="16.5" customHeight="1" x14ac:dyDescent="0.2">
      <c r="B34" s="9" t="s">
        <v>312</v>
      </c>
      <c r="C34" s="9"/>
      <c r="D34" s="9"/>
    </row>
    <row r="35" spans="2:4" ht="16.5" customHeight="1" x14ac:dyDescent="0.2">
      <c r="B35" s="9" t="s">
        <v>313</v>
      </c>
      <c r="C35" s="9"/>
      <c r="D35" s="9"/>
    </row>
    <row r="36" spans="2:4" ht="16.5" customHeight="1" x14ac:dyDescent="0.2">
      <c r="B36" s="9" t="s">
        <v>314</v>
      </c>
      <c r="C36" s="9"/>
      <c r="D36" s="9"/>
    </row>
    <row r="37" spans="2:4" ht="16.5" customHeight="1" x14ac:dyDescent="0.2">
      <c r="B37" s="9" t="s">
        <v>315</v>
      </c>
      <c r="C37" s="9"/>
      <c r="D37" s="9"/>
    </row>
    <row r="38" spans="2:4" ht="16.5" customHeight="1" x14ac:dyDescent="0.2">
      <c r="B38" s="9" t="s">
        <v>316</v>
      </c>
      <c r="C38" s="9"/>
      <c r="D38" s="9"/>
    </row>
    <row r="39" spans="2:4" ht="16.5" customHeight="1" x14ac:dyDescent="0.2">
      <c r="B39" s="9" t="s">
        <v>317</v>
      </c>
      <c r="C39" s="9"/>
      <c r="D39" s="9"/>
    </row>
    <row r="40" spans="2:4" ht="16.5" customHeight="1" x14ac:dyDescent="0.2">
      <c r="B40" s="9" t="s">
        <v>318</v>
      </c>
      <c r="C40" s="9"/>
      <c r="D40" s="9"/>
    </row>
    <row r="42" spans="2:4" ht="21.75" customHeight="1" x14ac:dyDescent="0.2">
      <c r="B42" s="102" t="s">
        <v>319</v>
      </c>
      <c r="C42" s="102"/>
      <c r="D42" s="102"/>
    </row>
  </sheetData>
  <mergeCells count="19">
    <mergeCell ref="B38:D38"/>
    <mergeCell ref="B39:D39"/>
    <mergeCell ref="B40:D40"/>
    <mergeCell ref="B42:D42"/>
    <mergeCell ref="B33:D33"/>
    <mergeCell ref="B34:D34"/>
    <mergeCell ref="B35:D35"/>
    <mergeCell ref="B36:D36"/>
    <mergeCell ref="B37:D37"/>
    <mergeCell ref="B22:D22"/>
    <mergeCell ref="B29:D29"/>
    <mergeCell ref="B30:D30"/>
    <mergeCell ref="B31:D31"/>
    <mergeCell ref="B32:D32"/>
    <mergeCell ref="A1:D1"/>
    <mergeCell ref="A2:D2"/>
    <mergeCell ref="B4:D4"/>
    <mergeCell ref="B9:D9"/>
    <mergeCell ref="B17:D1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Property Details</vt:lpstr>
      <vt:lpstr>Daily Log</vt:lpstr>
      <vt:lpstr>Income Log</vt:lpstr>
      <vt:lpstr>Expense Log</vt:lpstr>
      <vt:lpstr>Apportionment Calc</vt:lpstr>
      <vt:lpstr>Risk Assessment</vt:lpstr>
      <vt:lpstr>Tax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Microsoft Office User</cp:lastModifiedBy>
  <cp:revision>0</cp:revision>
  <dcterms:created xsi:type="dcterms:W3CDTF">2026-05-25T02:56:20Z</dcterms:created>
  <dcterms:modified xsi:type="dcterms:W3CDTF">2026-05-25T03:07:26Z</dcterms:modified>
  <dc:language>en-US</dc:language>
</cp:coreProperties>
</file>